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vladimirmerkovsky/Desktop/"/>
    </mc:Choice>
  </mc:AlternateContent>
  <xr:revisionPtr revIDLastSave="0" documentId="13_ncr:1_{E6E80894-5DC8-9240-8D7B-BBAC17914E23}" xr6:coauthVersionLast="47" xr6:coauthVersionMax="47" xr10:uidLastSave="{00000000-0000-0000-0000-000000000000}"/>
  <bookViews>
    <workbookView xWindow="0" yWindow="0" windowWidth="38400" windowHeight="21600" activeTab="1" xr2:uid="{3F9C8DFA-B035-FA4C-BABA-DAA72B22F524}"/>
  </bookViews>
  <sheets>
    <sheet name="Muzi do 65 Senior" sheetId="1" r:id="rId1"/>
    <sheet name="Muzi nad 65 Grand Senior" sheetId="10" r:id="rId2"/>
    <sheet name="Zeny do 65 Seniorky" sheetId="11" r:id="rId3"/>
    <sheet name="Zeny nad 65 Grand Seniorky" sheetId="12" r:id="rId4"/>
    <sheet name="Prezencka" sheetId="5" r:id="rId5"/>
    <sheet name="Zápisy hier" sheetId="6" r:id="rId6"/>
    <sheet name="Hárok1" sheetId="13" r:id="rId7"/>
  </sheets>
  <definedNames>
    <definedName name="ZNZ" localSheetId="5">#REF!</definedName>
    <definedName name="ZN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6" i="1" l="1"/>
  <c r="E106" i="1"/>
  <c r="M33" i="1"/>
  <c r="M67" i="1"/>
  <c r="D4" i="13" l="1"/>
  <c r="C4" i="13"/>
  <c r="D3" i="13"/>
  <c r="C3" i="13"/>
  <c r="D2" i="13"/>
  <c r="C2" i="13"/>
  <c r="D1" i="13"/>
  <c r="C1" i="13"/>
  <c r="E8" i="10" l="1"/>
  <c r="N4" i="12" l="1"/>
  <c r="N3" i="12"/>
  <c r="N5" i="12"/>
  <c r="N6" i="12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2" i="12"/>
  <c r="N4" i="11"/>
  <c r="N5" i="11"/>
  <c r="N6" i="11"/>
  <c r="N2" i="11"/>
  <c r="N7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3" i="11"/>
  <c r="N3" i="10"/>
  <c r="N10" i="10"/>
  <c r="N11" i="10"/>
  <c r="N17" i="10"/>
  <c r="N18" i="10"/>
  <c r="N19" i="10"/>
  <c r="N23" i="10"/>
  <c r="N9" i="10"/>
  <c r="N15" i="10"/>
  <c r="N5" i="10"/>
  <c r="N14" i="10"/>
  <c r="N20" i="10"/>
  <c r="N13" i="10"/>
  <c r="N24" i="10"/>
  <c r="N7" i="10"/>
  <c r="N22" i="10"/>
  <c r="N21" i="10"/>
  <c r="N6" i="10"/>
  <c r="N8" i="10"/>
  <c r="N4" i="10"/>
  <c r="N16" i="10"/>
  <c r="N12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N56" i="10"/>
  <c r="N57" i="10"/>
  <c r="N58" i="10"/>
  <c r="N59" i="10"/>
  <c r="N60" i="10"/>
  <c r="N61" i="10"/>
  <c r="N62" i="10"/>
  <c r="N63" i="10"/>
  <c r="N64" i="10"/>
  <c r="N65" i="10"/>
  <c r="N66" i="10"/>
  <c r="N2" i="10"/>
  <c r="N7" i="1"/>
  <c r="N10" i="1"/>
  <c r="N13" i="1"/>
  <c r="N16" i="1"/>
  <c r="N19" i="1"/>
  <c r="N20" i="1"/>
  <c r="N24" i="1"/>
  <c r="N2" i="1"/>
  <c r="N28" i="1"/>
  <c r="N5" i="1"/>
  <c r="N6" i="1"/>
  <c r="N8" i="1"/>
  <c r="N25" i="1"/>
  <c r="N26" i="1"/>
  <c r="N17" i="1"/>
  <c r="N22" i="1"/>
  <c r="N14" i="1"/>
  <c r="N9" i="1"/>
  <c r="N4" i="1"/>
  <c r="N12" i="1"/>
  <c r="N23" i="1"/>
  <c r="N66" i="1"/>
  <c r="N29" i="1"/>
  <c r="N32" i="1"/>
  <c r="N30" i="1"/>
  <c r="N31" i="1"/>
  <c r="N33" i="1"/>
  <c r="N11" i="1"/>
  <c r="N15" i="1"/>
  <c r="N18" i="1"/>
  <c r="N21" i="1"/>
  <c r="N27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7" i="1"/>
  <c r="N3" i="1"/>
  <c r="F66" i="12" l="1"/>
  <c r="M66" i="12" s="1"/>
  <c r="E66" i="12"/>
  <c r="A66" i="12" a="1"/>
  <c r="A66" i="12" s="1"/>
  <c r="F65" i="12"/>
  <c r="M65" i="12" s="1"/>
  <c r="E65" i="12"/>
  <c r="A65" i="12" a="1"/>
  <c r="A65" i="12" s="1"/>
  <c r="F64" i="12"/>
  <c r="M64" i="12" s="1"/>
  <c r="E64" i="12"/>
  <c r="A64" i="12"/>
  <c r="A64" i="12" a="1"/>
  <c r="F63" i="12"/>
  <c r="M63" i="12" s="1"/>
  <c r="E63" i="12"/>
  <c r="A63" i="12" a="1"/>
  <c r="A63" i="12" s="1"/>
  <c r="F62" i="12"/>
  <c r="M62" i="12" s="1"/>
  <c r="E62" i="12"/>
  <c r="A62" i="12" a="1"/>
  <c r="A62" i="12" s="1"/>
  <c r="F61" i="12"/>
  <c r="M61" i="12" s="1"/>
  <c r="E61" i="12"/>
  <c r="A61" i="12" a="1"/>
  <c r="A61" i="12" s="1"/>
  <c r="F60" i="12"/>
  <c r="M60" i="12" s="1"/>
  <c r="E60" i="12"/>
  <c r="A60" i="12" a="1"/>
  <c r="A60" i="12" s="1"/>
  <c r="F59" i="12"/>
  <c r="M59" i="12" s="1"/>
  <c r="E59" i="12"/>
  <c r="A59" i="12" a="1"/>
  <c r="A59" i="12" s="1"/>
  <c r="F58" i="12"/>
  <c r="M58" i="12" s="1"/>
  <c r="E58" i="12"/>
  <c r="A58" i="12" a="1"/>
  <c r="A58" i="12" s="1"/>
  <c r="F57" i="12"/>
  <c r="M57" i="12" s="1"/>
  <c r="E57" i="12"/>
  <c r="A57" i="12" a="1"/>
  <c r="A57" i="12" s="1"/>
  <c r="F56" i="12"/>
  <c r="M56" i="12" s="1"/>
  <c r="E56" i="12"/>
  <c r="A56" i="12" a="1"/>
  <c r="A56" i="12" s="1"/>
  <c r="F55" i="12"/>
  <c r="M55" i="12" s="1"/>
  <c r="E55" i="12"/>
  <c r="A55" i="12" a="1"/>
  <c r="A55" i="12" s="1"/>
  <c r="F54" i="12"/>
  <c r="M54" i="12" s="1"/>
  <c r="E54" i="12"/>
  <c r="A54" i="12" a="1"/>
  <c r="A54" i="12" s="1"/>
  <c r="F53" i="12"/>
  <c r="M53" i="12" s="1"/>
  <c r="E53" i="12"/>
  <c r="A53" i="12" a="1"/>
  <c r="A53" i="12" s="1"/>
  <c r="F52" i="12"/>
  <c r="M52" i="12" s="1"/>
  <c r="E52" i="12"/>
  <c r="A52" i="12" a="1"/>
  <c r="A52" i="12" s="1"/>
  <c r="F51" i="12"/>
  <c r="M51" i="12" s="1"/>
  <c r="E51" i="12"/>
  <c r="A51" i="12" a="1"/>
  <c r="A51" i="12" s="1"/>
  <c r="F50" i="12"/>
  <c r="M50" i="12" s="1"/>
  <c r="E50" i="12"/>
  <c r="A50" i="12" a="1"/>
  <c r="A50" i="12" s="1"/>
  <c r="F49" i="12"/>
  <c r="M49" i="12" s="1"/>
  <c r="E49" i="12"/>
  <c r="A49" i="12" a="1"/>
  <c r="A49" i="12" s="1"/>
  <c r="F48" i="12"/>
  <c r="M48" i="12" s="1"/>
  <c r="E48" i="12"/>
  <c r="A48" i="12" a="1"/>
  <c r="A48" i="12" s="1"/>
  <c r="F47" i="12"/>
  <c r="M47" i="12" s="1"/>
  <c r="E47" i="12"/>
  <c r="A47" i="12" a="1"/>
  <c r="A47" i="12" s="1"/>
  <c r="F46" i="12"/>
  <c r="M46" i="12" s="1"/>
  <c r="E46" i="12"/>
  <c r="A46" i="12" a="1"/>
  <c r="A46" i="12" s="1"/>
  <c r="F45" i="12"/>
  <c r="M45" i="12" s="1"/>
  <c r="E45" i="12"/>
  <c r="A45" i="12" a="1"/>
  <c r="A45" i="12" s="1"/>
  <c r="F44" i="12"/>
  <c r="M44" i="12" s="1"/>
  <c r="E44" i="12"/>
  <c r="A44" i="12" a="1"/>
  <c r="A44" i="12" s="1"/>
  <c r="F43" i="12"/>
  <c r="M43" i="12" s="1"/>
  <c r="E43" i="12"/>
  <c r="A43" i="12" a="1"/>
  <c r="A43" i="12" s="1"/>
  <c r="F42" i="12"/>
  <c r="M42" i="12" s="1"/>
  <c r="E42" i="12"/>
  <c r="A42" i="12" a="1"/>
  <c r="A42" i="12" s="1"/>
  <c r="F41" i="12"/>
  <c r="M41" i="12" s="1"/>
  <c r="E41" i="12"/>
  <c r="A41" i="12" a="1"/>
  <c r="A41" i="12" s="1"/>
  <c r="F40" i="12"/>
  <c r="M40" i="12" s="1"/>
  <c r="E40" i="12"/>
  <c r="A40" i="12" a="1"/>
  <c r="A40" i="12" s="1"/>
  <c r="F39" i="12"/>
  <c r="M39" i="12" s="1"/>
  <c r="E39" i="12"/>
  <c r="A39" i="12" a="1"/>
  <c r="A39" i="12" s="1"/>
  <c r="F38" i="12"/>
  <c r="M38" i="12" s="1"/>
  <c r="E38" i="12"/>
  <c r="A38" i="12" a="1"/>
  <c r="A38" i="12" s="1"/>
  <c r="F37" i="12"/>
  <c r="M37" i="12" s="1"/>
  <c r="E37" i="12"/>
  <c r="A37" i="12" a="1"/>
  <c r="A37" i="12" s="1"/>
  <c r="F36" i="12"/>
  <c r="M36" i="12" s="1"/>
  <c r="E36" i="12"/>
  <c r="A36" i="12" a="1"/>
  <c r="A36" i="12" s="1"/>
  <c r="F35" i="12"/>
  <c r="M35" i="12" s="1"/>
  <c r="E35" i="12"/>
  <c r="A35" i="12" a="1"/>
  <c r="A35" i="12" s="1"/>
  <c r="F34" i="12"/>
  <c r="M34" i="12" s="1"/>
  <c r="E34" i="12"/>
  <c r="A34" i="12" a="1"/>
  <c r="A34" i="12" s="1"/>
  <c r="F33" i="12"/>
  <c r="M33" i="12" s="1"/>
  <c r="E33" i="12"/>
  <c r="A33" i="12" a="1"/>
  <c r="A33" i="12" s="1"/>
  <c r="F32" i="12"/>
  <c r="M32" i="12" s="1"/>
  <c r="E32" i="12"/>
  <c r="A32" i="12" a="1"/>
  <c r="A32" i="12" s="1"/>
  <c r="F31" i="12"/>
  <c r="M31" i="12" s="1"/>
  <c r="E31" i="12"/>
  <c r="A31" i="12" a="1"/>
  <c r="A31" i="12" s="1"/>
  <c r="F30" i="12"/>
  <c r="M30" i="12" s="1"/>
  <c r="E30" i="12"/>
  <c r="A30" i="12" a="1"/>
  <c r="A30" i="12" s="1"/>
  <c r="F29" i="12"/>
  <c r="M29" i="12" s="1"/>
  <c r="E29" i="12"/>
  <c r="A29" i="12" a="1"/>
  <c r="A29" i="12" s="1"/>
  <c r="F28" i="12"/>
  <c r="M28" i="12" s="1"/>
  <c r="E28" i="12"/>
  <c r="A28" i="12" a="1"/>
  <c r="A28" i="12" s="1"/>
  <c r="F27" i="12"/>
  <c r="M27" i="12" s="1"/>
  <c r="E27" i="12"/>
  <c r="A27" i="12" a="1"/>
  <c r="A27" i="12" s="1"/>
  <c r="F26" i="12"/>
  <c r="M26" i="12" s="1"/>
  <c r="E26" i="12"/>
  <c r="A26" i="12" a="1"/>
  <c r="A26" i="12" s="1"/>
  <c r="F25" i="12"/>
  <c r="M25" i="12" s="1"/>
  <c r="E25" i="12"/>
  <c r="A25" i="12" a="1"/>
  <c r="A25" i="12" s="1"/>
  <c r="F24" i="12"/>
  <c r="M24" i="12" s="1"/>
  <c r="E24" i="12"/>
  <c r="A24" i="12" a="1"/>
  <c r="A24" i="12" s="1"/>
  <c r="F23" i="12"/>
  <c r="M23" i="12" s="1"/>
  <c r="E23" i="12"/>
  <c r="A23" i="12" a="1"/>
  <c r="A23" i="12" s="1"/>
  <c r="F22" i="12"/>
  <c r="M22" i="12" s="1"/>
  <c r="E22" i="12"/>
  <c r="A22" i="12" a="1"/>
  <c r="A22" i="12" s="1"/>
  <c r="F21" i="12"/>
  <c r="M21" i="12" s="1"/>
  <c r="E21" i="12"/>
  <c r="A21" i="12" a="1"/>
  <c r="A21" i="12" s="1"/>
  <c r="F20" i="12"/>
  <c r="M20" i="12" s="1"/>
  <c r="E20" i="12"/>
  <c r="A20" i="12" a="1"/>
  <c r="A20" i="12" s="1"/>
  <c r="F19" i="12"/>
  <c r="M19" i="12" s="1"/>
  <c r="E19" i="12"/>
  <c r="A19" i="12" a="1"/>
  <c r="A19" i="12" s="1"/>
  <c r="F18" i="12"/>
  <c r="M18" i="12" s="1"/>
  <c r="E18" i="12"/>
  <c r="A18" i="12" a="1"/>
  <c r="A18" i="12" s="1"/>
  <c r="F17" i="12"/>
  <c r="M17" i="12" s="1"/>
  <c r="E17" i="12"/>
  <c r="A17" i="12" a="1"/>
  <c r="A17" i="12" s="1"/>
  <c r="F16" i="12"/>
  <c r="M16" i="12" s="1"/>
  <c r="E16" i="12"/>
  <c r="A16" i="12" a="1"/>
  <c r="A16" i="12" s="1"/>
  <c r="F15" i="12"/>
  <c r="M15" i="12" s="1"/>
  <c r="E15" i="12"/>
  <c r="A15" i="12" a="1"/>
  <c r="A15" i="12" s="1"/>
  <c r="F14" i="12"/>
  <c r="M14" i="12" s="1"/>
  <c r="E14" i="12"/>
  <c r="A14" i="12" a="1"/>
  <c r="A14" i="12" s="1"/>
  <c r="F13" i="12"/>
  <c r="M13" i="12" s="1"/>
  <c r="E13" i="12"/>
  <c r="A13" i="12" a="1"/>
  <c r="A13" i="12" s="1"/>
  <c r="F12" i="12"/>
  <c r="M12" i="12" s="1"/>
  <c r="E12" i="12"/>
  <c r="A12" i="12" a="1"/>
  <c r="A12" i="12" s="1"/>
  <c r="F11" i="12"/>
  <c r="M11" i="12" s="1"/>
  <c r="E11" i="12"/>
  <c r="A11" i="12" a="1"/>
  <c r="A11" i="12" s="1"/>
  <c r="F10" i="12"/>
  <c r="M10" i="12" s="1"/>
  <c r="E10" i="12"/>
  <c r="A10" i="12" a="1"/>
  <c r="A10" i="12" s="1"/>
  <c r="F9" i="12"/>
  <c r="M9" i="12" s="1"/>
  <c r="E9" i="12"/>
  <c r="A9" i="12" a="1"/>
  <c r="A9" i="12" s="1"/>
  <c r="F8" i="12"/>
  <c r="M8" i="12" s="1"/>
  <c r="E8" i="12"/>
  <c r="A8" i="12" a="1"/>
  <c r="A8" i="12" s="1"/>
  <c r="F7" i="12"/>
  <c r="M7" i="12" s="1"/>
  <c r="E7" i="12"/>
  <c r="A7" i="12" a="1"/>
  <c r="A7" i="12" s="1"/>
  <c r="F6" i="12"/>
  <c r="M6" i="12" s="1"/>
  <c r="E6" i="12"/>
  <c r="A6" i="12" a="1"/>
  <c r="A6" i="12" s="1"/>
  <c r="F5" i="12"/>
  <c r="M5" i="12" s="1"/>
  <c r="E5" i="12"/>
  <c r="A5" i="12" a="1"/>
  <c r="A5" i="12" s="1"/>
  <c r="F3" i="12"/>
  <c r="M3" i="12" s="1"/>
  <c r="E3" i="12"/>
  <c r="A3" i="12" a="1"/>
  <c r="A3" i="12" s="1"/>
  <c r="F4" i="12"/>
  <c r="M4" i="12" s="1"/>
  <c r="E4" i="12"/>
  <c r="A4" i="12" a="1"/>
  <c r="A4" i="12" s="1"/>
  <c r="F2" i="12"/>
  <c r="M2" i="12" s="1"/>
  <c r="E2" i="12"/>
  <c r="A2" i="12" a="1"/>
  <c r="A2" i="12" s="1"/>
  <c r="F66" i="11"/>
  <c r="M66" i="11" s="1"/>
  <c r="E66" i="11"/>
  <c r="A66" i="11" a="1"/>
  <c r="A66" i="11" s="1"/>
  <c r="F65" i="11"/>
  <c r="M65" i="11" s="1"/>
  <c r="E65" i="11"/>
  <c r="A65" i="11" a="1"/>
  <c r="A65" i="11" s="1"/>
  <c r="F64" i="11"/>
  <c r="M64" i="11" s="1"/>
  <c r="E64" i="11"/>
  <c r="A64" i="11" a="1"/>
  <c r="A64" i="11" s="1"/>
  <c r="F63" i="11"/>
  <c r="M63" i="11" s="1"/>
  <c r="E63" i="11"/>
  <c r="A63" i="11" a="1"/>
  <c r="A63" i="11" s="1"/>
  <c r="F62" i="11"/>
  <c r="M62" i="11" s="1"/>
  <c r="E62" i="11"/>
  <c r="A62" i="11" a="1"/>
  <c r="A62" i="11" s="1"/>
  <c r="F61" i="11"/>
  <c r="M61" i="11" s="1"/>
  <c r="E61" i="11"/>
  <c r="A61" i="11" a="1"/>
  <c r="A61" i="11" s="1"/>
  <c r="F60" i="11"/>
  <c r="M60" i="11" s="1"/>
  <c r="E60" i="11"/>
  <c r="A60" i="11" a="1"/>
  <c r="A60" i="11" s="1"/>
  <c r="F59" i="11"/>
  <c r="M59" i="11" s="1"/>
  <c r="E59" i="11"/>
  <c r="A59" i="11" a="1"/>
  <c r="A59" i="11" s="1"/>
  <c r="F58" i="11"/>
  <c r="M58" i="11" s="1"/>
  <c r="E58" i="11"/>
  <c r="A58" i="11" a="1"/>
  <c r="A58" i="11" s="1"/>
  <c r="F57" i="11"/>
  <c r="M57" i="11" s="1"/>
  <c r="E57" i="11"/>
  <c r="A57" i="11" a="1"/>
  <c r="A57" i="11" s="1"/>
  <c r="F56" i="11"/>
  <c r="M56" i="11" s="1"/>
  <c r="E56" i="11"/>
  <c r="A56" i="11" a="1"/>
  <c r="A56" i="11" s="1"/>
  <c r="F55" i="11"/>
  <c r="M55" i="11" s="1"/>
  <c r="E55" i="11"/>
  <c r="A55" i="11" a="1"/>
  <c r="A55" i="11" s="1"/>
  <c r="F54" i="11"/>
  <c r="M54" i="11" s="1"/>
  <c r="E54" i="11"/>
  <c r="A54" i="11" a="1"/>
  <c r="A54" i="11" s="1"/>
  <c r="F53" i="11"/>
  <c r="M53" i="11" s="1"/>
  <c r="E53" i="11"/>
  <c r="A53" i="11" a="1"/>
  <c r="A53" i="11" s="1"/>
  <c r="F52" i="11"/>
  <c r="M52" i="11" s="1"/>
  <c r="E52" i="11"/>
  <c r="A52" i="11" a="1"/>
  <c r="A52" i="11" s="1"/>
  <c r="F51" i="11"/>
  <c r="M51" i="11" s="1"/>
  <c r="E51" i="11"/>
  <c r="A51" i="11" a="1"/>
  <c r="A51" i="11" s="1"/>
  <c r="F50" i="11"/>
  <c r="M50" i="11" s="1"/>
  <c r="E50" i="11"/>
  <c r="A50" i="11" a="1"/>
  <c r="A50" i="11" s="1"/>
  <c r="F49" i="11"/>
  <c r="M49" i="11" s="1"/>
  <c r="E49" i="11"/>
  <c r="A49" i="11" a="1"/>
  <c r="A49" i="11" s="1"/>
  <c r="F48" i="11"/>
  <c r="M48" i="11" s="1"/>
  <c r="E48" i="11"/>
  <c r="A48" i="11" a="1"/>
  <c r="A48" i="11" s="1"/>
  <c r="F47" i="11"/>
  <c r="M47" i="11" s="1"/>
  <c r="E47" i="11"/>
  <c r="A47" i="11" a="1"/>
  <c r="A47" i="11" s="1"/>
  <c r="F46" i="11"/>
  <c r="M46" i="11" s="1"/>
  <c r="E46" i="11"/>
  <c r="A46" i="11" a="1"/>
  <c r="A46" i="11" s="1"/>
  <c r="F45" i="11"/>
  <c r="M45" i="11" s="1"/>
  <c r="E45" i="11"/>
  <c r="A45" i="11" a="1"/>
  <c r="A45" i="11" s="1"/>
  <c r="F44" i="11"/>
  <c r="M44" i="11" s="1"/>
  <c r="E44" i="11"/>
  <c r="A44" i="11" a="1"/>
  <c r="A44" i="11" s="1"/>
  <c r="F43" i="11"/>
  <c r="M43" i="11" s="1"/>
  <c r="E43" i="11"/>
  <c r="A43" i="11" a="1"/>
  <c r="A43" i="11" s="1"/>
  <c r="F42" i="11"/>
  <c r="M42" i="11" s="1"/>
  <c r="E42" i="11"/>
  <c r="A42" i="11" a="1"/>
  <c r="A42" i="11" s="1"/>
  <c r="F41" i="11"/>
  <c r="M41" i="11" s="1"/>
  <c r="E41" i="11"/>
  <c r="A41" i="11" a="1"/>
  <c r="A41" i="11" s="1"/>
  <c r="F40" i="11"/>
  <c r="M40" i="11" s="1"/>
  <c r="E40" i="11"/>
  <c r="A40" i="11" a="1"/>
  <c r="A40" i="11" s="1"/>
  <c r="F39" i="11"/>
  <c r="M39" i="11" s="1"/>
  <c r="E39" i="11"/>
  <c r="A39" i="11" a="1"/>
  <c r="A39" i="11" s="1"/>
  <c r="F38" i="11"/>
  <c r="M38" i="11" s="1"/>
  <c r="E38" i="11"/>
  <c r="A38" i="11" a="1"/>
  <c r="A38" i="11" s="1"/>
  <c r="F37" i="11"/>
  <c r="M37" i="11" s="1"/>
  <c r="E37" i="11"/>
  <c r="A37" i="11" a="1"/>
  <c r="A37" i="11" s="1"/>
  <c r="F36" i="11"/>
  <c r="M36" i="11" s="1"/>
  <c r="E36" i="11"/>
  <c r="A36" i="11" a="1"/>
  <c r="A36" i="11" s="1"/>
  <c r="F35" i="11"/>
  <c r="M35" i="11" s="1"/>
  <c r="E35" i="11"/>
  <c r="A35" i="11" a="1"/>
  <c r="A35" i="11" s="1"/>
  <c r="F34" i="11"/>
  <c r="M34" i="11" s="1"/>
  <c r="E34" i="11"/>
  <c r="A34" i="11" a="1"/>
  <c r="A34" i="11" s="1"/>
  <c r="F33" i="11"/>
  <c r="M33" i="11" s="1"/>
  <c r="E33" i="11"/>
  <c r="A33" i="11" a="1"/>
  <c r="A33" i="11" s="1"/>
  <c r="F32" i="11"/>
  <c r="M32" i="11" s="1"/>
  <c r="E32" i="11"/>
  <c r="A32" i="11" a="1"/>
  <c r="A32" i="11" s="1"/>
  <c r="F31" i="11"/>
  <c r="M31" i="11" s="1"/>
  <c r="E31" i="11"/>
  <c r="A31" i="11" a="1"/>
  <c r="A31" i="11" s="1"/>
  <c r="F30" i="11"/>
  <c r="M30" i="11" s="1"/>
  <c r="E30" i="11"/>
  <c r="A30" i="11" a="1"/>
  <c r="A30" i="11" s="1"/>
  <c r="F29" i="11"/>
  <c r="M29" i="11" s="1"/>
  <c r="E29" i="11"/>
  <c r="A29" i="11" a="1"/>
  <c r="A29" i="11" s="1"/>
  <c r="F28" i="11"/>
  <c r="M28" i="11" s="1"/>
  <c r="E28" i="11"/>
  <c r="A28" i="11" a="1"/>
  <c r="A28" i="11" s="1"/>
  <c r="F27" i="11"/>
  <c r="M27" i="11" s="1"/>
  <c r="E27" i="11"/>
  <c r="A27" i="11" a="1"/>
  <c r="A27" i="11" s="1"/>
  <c r="F26" i="11"/>
  <c r="M26" i="11" s="1"/>
  <c r="E26" i="11"/>
  <c r="A26" i="11" a="1"/>
  <c r="A26" i="11" s="1"/>
  <c r="F25" i="11"/>
  <c r="M25" i="11" s="1"/>
  <c r="E25" i="11"/>
  <c r="A25" i="11" a="1"/>
  <c r="A25" i="11" s="1"/>
  <c r="F24" i="11"/>
  <c r="M24" i="11" s="1"/>
  <c r="E24" i="11"/>
  <c r="A24" i="11" a="1"/>
  <c r="A24" i="11" s="1"/>
  <c r="F23" i="11"/>
  <c r="M23" i="11" s="1"/>
  <c r="E23" i="11"/>
  <c r="A23" i="11" a="1"/>
  <c r="A23" i="11" s="1"/>
  <c r="F22" i="11"/>
  <c r="M22" i="11" s="1"/>
  <c r="E22" i="11"/>
  <c r="A22" i="11" a="1"/>
  <c r="A22" i="11" s="1"/>
  <c r="F21" i="11"/>
  <c r="M21" i="11" s="1"/>
  <c r="E21" i="11"/>
  <c r="A21" i="11" a="1"/>
  <c r="A21" i="11" s="1"/>
  <c r="F20" i="11"/>
  <c r="M20" i="11" s="1"/>
  <c r="E20" i="11"/>
  <c r="A20" i="11" a="1"/>
  <c r="A20" i="11" s="1"/>
  <c r="F19" i="11"/>
  <c r="M19" i="11" s="1"/>
  <c r="E19" i="11"/>
  <c r="A19" i="11" a="1"/>
  <c r="A19" i="11" s="1"/>
  <c r="F18" i="11"/>
  <c r="M18" i="11" s="1"/>
  <c r="E18" i="11"/>
  <c r="A18" i="11" a="1"/>
  <c r="A18" i="11" s="1"/>
  <c r="F17" i="11"/>
  <c r="M17" i="11" s="1"/>
  <c r="E17" i="11"/>
  <c r="A17" i="11" a="1"/>
  <c r="A17" i="11" s="1"/>
  <c r="F16" i="11"/>
  <c r="M16" i="11" s="1"/>
  <c r="E16" i="11"/>
  <c r="A16" i="11" a="1"/>
  <c r="A16" i="11" s="1"/>
  <c r="F15" i="11"/>
  <c r="M15" i="11" s="1"/>
  <c r="E15" i="11"/>
  <c r="A15" i="11" a="1"/>
  <c r="A15" i="11" s="1"/>
  <c r="F14" i="11"/>
  <c r="M14" i="11" s="1"/>
  <c r="E14" i="11"/>
  <c r="A14" i="11" a="1"/>
  <c r="A14" i="11" s="1"/>
  <c r="F13" i="11"/>
  <c r="M13" i="11" s="1"/>
  <c r="E13" i="11"/>
  <c r="A13" i="11" a="1"/>
  <c r="A13" i="11" s="1"/>
  <c r="F12" i="11"/>
  <c r="M12" i="11" s="1"/>
  <c r="E12" i="11"/>
  <c r="A12" i="11" a="1"/>
  <c r="A12" i="11" s="1"/>
  <c r="F11" i="11"/>
  <c r="M11" i="11" s="1"/>
  <c r="E11" i="11"/>
  <c r="A11" i="11" a="1"/>
  <c r="A11" i="11" s="1"/>
  <c r="F10" i="11"/>
  <c r="M10" i="11" s="1"/>
  <c r="E10" i="11"/>
  <c r="A10" i="11" a="1"/>
  <c r="A10" i="11" s="1"/>
  <c r="F9" i="11"/>
  <c r="M9" i="11" s="1"/>
  <c r="E9" i="11"/>
  <c r="A9" i="11" a="1"/>
  <c r="A9" i="11" s="1"/>
  <c r="F8" i="11"/>
  <c r="M8" i="11" s="1"/>
  <c r="E8" i="11"/>
  <c r="A8" i="11" a="1"/>
  <c r="A8" i="11" s="1"/>
  <c r="F7" i="11"/>
  <c r="M7" i="11" s="1"/>
  <c r="E7" i="11"/>
  <c r="A7" i="11" a="1"/>
  <c r="A7" i="11" s="1"/>
  <c r="F2" i="11"/>
  <c r="M2" i="11" s="1"/>
  <c r="E2" i="11"/>
  <c r="A2" i="11" a="1"/>
  <c r="A2" i="11" s="1"/>
  <c r="F6" i="11"/>
  <c r="M6" i="11" s="1"/>
  <c r="E6" i="11"/>
  <c r="A6" i="11" a="1"/>
  <c r="A6" i="11" s="1"/>
  <c r="F5" i="11"/>
  <c r="M5" i="11" s="1"/>
  <c r="E5" i="11"/>
  <c r="A5" i="11" a="1"/>
  <c r="A5" i="11" s="1"/>
  <c r="F4" i="11"/>
  <c r="M4" i="11" s="1"/>
  <c r="E4" i="11"/>
  <c r="A4" i="11" a="1"/>
  <c r="A4" i="11" s="1"/>
  <c r="F3" i="11"/>
  <c r="M3" i="11" s="1"/>
  <c r="E3" i="11"/>
  <c r="A3" i="11" a="1"/>
  <c r="A3" i="11" s="1"/>
  <c r="F66" i="10"/>
  <c r="M66" i="10" s="1"/>
  <c r="E66" i="10"/>
  <c r="A66" i="10" a="1"/>
  <c r="A66" i="10" s="1"/>
  <c r="F65" i="10"/>
  <c r="M65" i="10" s="1"/>
  <c r="E65" i="10"/>
  <c r="A65" i="10" a="1"/>
  <c r="A65" i="10" s="1"/>
  <c r="F64" i="10"/>
  <c r="M64" i="10" s="1"/>
  <c r="E64" i="10"/>
  <c r="A64" i="10" a="1"/>
  <c r="A64" i="10" s="1"/>
  <c r="F63" i="10"/>
  <c r="M63" i="10" s="1"/>
  <c r="E63" i="10"/>
  <c r="A63" i="10" a="1"/>
  <c r="A63" i="10" s="1"/>
  <c r="F62" i="10"/>
  <c r="M62" i="10" s="1"/>
  <c r="E62" i="10"/>
  <c r="A62" i="10" a="1"/>
  <c r="A62" i="10" s="1"/>
  <c r="F61" i="10"/>
  <c r="M61" i="10" s="1"/>
  <c r="E61" i="10"/>
  <c r="A61" i="10" a="1"/>
  <c r="A61" i="10" s="1"/>
  <c r="F60" i="10"/>
  <c r="M60" i="10" s="1"/>
  <c r="E60" i="10"/>
  <c r="A60" i="10" a="1"/>
  <c r="A60" i="10" s="1"/>
  <c r="F59" i="10"/>
  <c r="M59" i="10" s="1"/>
  <c r="E59" i="10"/>
  <c r="A59" i="10" a="1"/>
  <c r="A59" i="10" s="1"/>
  <c r="F58" i="10"/>
  <c r="M58" i="10" s="1"/>
  <c r="E58" i="10"/>
  <c r="A58" i="10" a="1"/>
  <c r="A58" i="10" s="1"/>
  <c r="F57" i="10"/>
  <c r="M57" i="10" s="1"/>
  <c r="E57" i="10"/>
  <c r="A57" i="10" a="1"/>
  <c r="A57" i="10" s="1"/>
  <c r="F56" i="10"/>
  <c r="M56" i="10" s="1"/>
  <c r="E56" i="10"/>
  <c r="A56" i="10" a="1"/>
  <c r="A56" i="10" s="1"/>
  <c r="F55" i="10"/>
  <c r="M55" i="10" s="1"/>
  <c r="E55" i="10"/>
  <c r="A55" i="10" a="1"/>
  <c r="A55" i="10" s="1"/>
  <c r="F54" i="10"/>
  <c r="M54" i="10" s="1"/>
  <c r="E54" i="10"/>
  <c r="A54" i="10" a="1"/>
  <c r="A54" i="10" s="1"/>
  <c r="F53" i="10"/>
  <c r="M53" i="10" s="1"/>
  <c r="E53" i="10"/>
  <c r="A53" i="10" a="1"/>
  <c r="A53" i="10" s="1"/>
  <c r="F52" i="10"/>
  <c r="M52" i="10" s="1"/>
  <c r="E52" i="10"/>
  <c r="A52" i="10" a="1"/>
  <c r="A52" i="10" s="1"/>
  <c r="F51" i="10"/>
  <c r="M51" i="10" s="1"/>
  <c r="E51" i="10"/>
  <c r="A51" i="10" a="1"/>
  <c r="A51" i="10" s="1"/>
  <c r="F50" i="10"/>
  <c r="M50" i="10" s="1"/>
  <c r="E50" i="10"/>
  <c r="A50" i="10" a="1"/>
  <c r="A50" i="10" s="1"/>
  <c r="F49" i="10"/>
  <c r="M49" i="10" s="1"/>
  <c r="E49" i="10"/>
  <c r="A49" i="10" a="1"/>
  <c r="A49" i="10" s="1"/>
  <c r="F48" i="10"/>
  <c r="M48" i="10" s="1"/>
  <c r="E48" i="10"/>
  <c r="A48" i="10" a="1"/>
  <c r="A48" i="10" s="1"/>
  <c r="F47" i="10"/>
  <c r="M47" i="10" s="1"/>
  <c r="E47" i="10"/>
  <c r="A47" i="10" a="1"/>
  <c r="A47" i="10" s="1"/>
  <c r="F46" i="10"/>
  <c r="M46" i="10" s="1"/>
  <c r="E46" i="10"/>
  <c r="A46" i="10" a="1"/>
  <c r="A46" i="10" s="1"/>
  <c r="F45" i="10"/>
  <c r="M45" i="10" s="1"/>
  <c r="E45" i="10"/>
  <c r="A45" i="10" a="1"/>
  <c r="A45" i="10" s="1"/>
  <c r="F44" i="10"/>
  <c r="M44" i="10" s="1"/>
  <c r="E44" i="10"/>
  <c r="A44" i="10" a="1"/>
  <c r="A44" i="10" s="1"/>
  <c r="F43" i="10"/>
  <c r="M43" i="10" s="1"/>
  <c r="E43" i="10"/>
  <c r="A43" i="10" a="1"/>
  <c r="A43" i="10" s="1"/>
  <c r="F42" i="10"/>
  <c r="M42" i="10" s="1"/>
  <c r="E42" i="10"/>
  <c r="A42" i="10" a="1"/>
  <c r="A42" i="10" s="1"/>
  <c r="F41" i="10"/>
  <c r="M41" i="10" s="1"/>
  <c r="E41" i="10"/>
  <c r="A41" i="10" a="1"/>
  <c r="A41" i="10" s="1"/>
  <c r="F40" i="10"/>
  <c r="M40" i="10" s="1"/>
  <c r="E40" i="10"/>
  <c r="A40" i="10" a="1"/>
  <c r="A40" i="10" s="1"/>
  <c r="F39" i="10"/>
  <c r="M39" i="10" s="1"/>
  <c r="E39" i="10"/>
  <c r="A39" i="10" a="1"/>
  <c r="A39" i="10" s="1"/>
  <c r="F38" i="10"/>
  <c r="M38" i="10" s="1"/>
  <c r="E38" i="10"/>
  <c r="A38" i="10" a="1"/>
  <c r="A38" i="10" s="1"/>
  <c r="F37" i="10"/>
  <c r="M37" i="10" s="1"/>
  <c r="E37" i="10"/>
  <c r="A37" i="10" a="1"/>
  <c r="A37" i="10" s="1"/>
  <c r="F36" i="10"/>
  <c r="M36" i="10" s="1"/>
  <c r="E36" i="10"/>
  <c r="A36" i="10" a="1"/>
  <c r="A36" i="10" s="1"/>
  <c r="F35" i="10"/>
  <c r="M35" i="10" s="1"/>
  <c r="E35" i="10"/>
  <c r="A35" i="10" a="1"/>
  <c r="A35" i="10" s="1"/>
  <c r="F34" i="10"/>
  <c r="M34" i="10" s="1"/>
  <c r="E34" i="10"/>
  <c r="A34" i="10" a="1"/>
  <c r="A34" i="10" s="1"/>
  <c r="F33" i="10"/>
  <c r="M33" i="10" s="1"/>
  <c r="E33" i="10"/>
  <c r="A33" i="10" a="1"/>
  <c r="A33" i="10" s="1"/>
  <c r="F32" i="10"/>
  <c r="M32" i="10" s="1"/>
  <c r="E32" i="10"/>
  <c r="A32" i="10" a="1"/>
  <c r="A32" i="10" s="1"/>
  <c r="F31" i="10"/>
  <c r="M31" i="10" s="1"/>
  <c r="E31" i="10"/>
  <c r="A31" i="10" a="1"/>
  <c r="A31" i="10" s="1"/>
  <c r="F30" i="10"/>
  <c r="M30" i="10" s="1"/>
  <c r="E30" i="10"/>
  <c r="A30" i="10" a="1"/>
  <c r="A30" i="10" s="1"/>
  <c r="F29" i="10"/>
  <c r="M29" i="10" s="1"/>
  <c r="E29" i="10"/>
  <c r="A29" i="10" a="1"/>
  <c r="A29" i="10" s="1"/>
  <c r="F28" i="10"/>
  <c r="M28" i="10" s="1"/>
  <c r="E28" i="10"/>
  <c r="A28" i="10" a="1"/>
  <c r="A28" i="10" s="1"/>
  <c r="F27" i="10"/>
  <c r="M27" i="10" s="1"/>
  <c r="E27" i="10"/>
  <c r="A27" i="10" a="1"/>
  <c r="A27" i="10" s="1"/>
  <c r="F26" i="10"/>
  <c r="M26" i="10" s="1"/>
  <c r="E26" i="10"/>
  <c r="A26" i="10" a="1"/>
  <c r="A26" i="10" s="1"/>
  <c r="F25" i="10"/>
  <c r="M25" i="10" s="1"/>
  <c r="E25" i="10"/>
  <c r="A25" i="10" a="1"/>
  <c r="A25" i="10" s="1"/>
  <c r="F12" i="10"/>
  <c r="M12" i="10" s="1"/>
  <c r="E12" i="10"/>
  <c r="A12" i="10" a="1"/>
  <c r="A12" i="10" s="1"/>
  <c r="F16" i="10"/>
  <c r="M16" i="10" s="1"/>
  <c r="E16" i="10"/>
  <c r="A16" i="10" a="1"/>
  <c r="A16" i="10" s="1"/>
  <c r="F4" i="10"/>
  <c r="M4" i="10" s="1"/>
  <c r="E4" i="10"/>
  <c r="A4" i="10" a="1"/>
  <c r="A4" i="10" s="1"/>
  <c r="F8" i="10"/>
  <c r="M8" i="10" s="1"/>
  <c r="A8" i="10" a="1"/>
  <c r="A8" i="10" s="1"/>
  <c r="F6" i="10"/>
  <c r="M6" i="10" s="1"/>
  <c r="E6" i="10"/>
  <c r="A6" i="10" a="1"/>
  <c r="A6" i="10" s="1"/>
  <c r="F21" i="10"/>
  <c r="M21" i="10" s="1"/>
  <c r="E21" i="10"/>
  <c r="A21" i="10" a="1"/>
  <c r="A21" i="10" s="1"/>
  <c r="F22" i="10"/>
  <c r="M22" i="10" s="1"/>
  <c r="E22" i="10"/>
  <c r="A22" i="10" a="1"/>
  <c r="A22" i="10" s="1"/>
  <c r="F7" i="10"/>
  <c r="M7" i="10" s="1"/>
  <c r="E7" i="10"/>
  <c r="A7" i="10" a="1"/>
  <c r="A7" i="10" s="1"/>
  <c r="F24" i="10"/>
  <c r="M24" i="10" s="1"/>
  <c r="E24" i="10"/>
  <c r="A24" i="10" a="1"/>
  <c r="A24" i="10" s="1"/>
  <c r="F13" i="10"/>
  <c r="M13" i="10" s="1"/>
  <c r="E13" i="10"/>
  <c r="A13" i="10" a="1"/>
  <c r="A13" i="10" s="1"/>
  <c r="F20" i="10"/>
  <c r="M20" i="10" s="1"/>
  <c r="E20" i="10"/>
  <c r="A20" i="10" a="1"/>
  <c r="A20" i="10" s="1"/>
  <c r="F14" i="10"/>
  <c r="M14" i="10" s="1"/>
  <c r="E14" i="10"/>
  <c r="A14" i="10" a="1"/>
  <c r="A14" i="10" s="1"/>
  <c r="F5" i="10"/>
  <c r="M5" i="10" s="1"/>
  <c r="E5" i="10"/>
  <c r="A5" i="10" a="1"/>
  <c r="A5" i="10" s="1"/>
  <c r="F15" i="10"/>
  <c r="M15" i="10" s="1"/>
  <c r="E15" i="10"/>
  <c r="A15" i="10" a="1"/>
  <c r="A15" i="10" s="1"/>
  <c r="F9" i="10"/>
  <c r="M9" i="10" s="1"/>
  <c r="E9" i="10"/>
  <c r="A9" i="10" a="1"/>
  <c r="A9" i="10" s="1"/>
  <c r="F23" i="10"/>
  <c r="M23" i="10" s="1"/>
  <c r="E23" i="10"/>
  <c r="A23" i="10" a="1"/>
  <c r="A23" i="10" s="1"/>
  <c r="F19" i="10"/>
  <c r="M19" i="10" s="1"/>
  <c r="E19" i="10"/>
  <c r="A19" i="10" a="1"/>
  <c r="A19" i="10" s="1"/>
  <c r="F18" i="10"/>
  <c r="M18" i="10" s="1"/>
  <c r="E18" i="10"/>
  <c r="A18" i="10" a="1"/>
  <c r="A18" i="10" s="1"/>
  <c r="F17" i="10"/>
  <c r="M17" i="10" s="1"/>
  <c r="E17" i="10"/>
  <c r="A17" i="10" a="1"/>
  <c r="A17" i="10" s="1"/>
  <c r="F11" i="10"/>
  <c r="M11" i="10" s="1"/>
  <c r="E11" i="10"/>
  <c r="A11" i="10" a="1"/>
  <c r="A11" i="10" s="1"/>
  <c r="F10" i="10"/>
  <c r="M10" i="10" s="1"/>
  <c r="E10" i="10"/>
  <c r="A10" i="10" a="1"/>
  <c r="A10" i="10" s="1"/>
  <c r="F3" i="10"/>
  <c r="M3" i="10" s="1"/>
  <c r="E3" i="10"/>
  <c r="A3" i="10" a="1"/>
  <c r="A3" i="10" s="1"/>
  <c r="F2" i="10"/>
  <c r="M2" i="10" s="1"/>
  <c r="E2" i="10"/>
  <c r="A2" i="10" a="1"/>
  <c r="A2" i="10" s="1"/>
  <c r="F16" i="1"/>
  <c r="M16" i="1" s="1"/>
  <c r="F19" i="1"/>
  <c r="F20" i="1"/>
  <c r="F24" i="1"/>
  <c r="F5" i="1"/>
  <c r="M5" i="1" s="1"/>
  <c r="F25" i="1"/>
  <c r="F8" i="1"/>
  <c r="M8" i="1" s="1"/>
  <c r="M28" i="1"/>
  <c r="F6" i="1"/>
  <c r="M6" i="1" s="1"/>
  <c r="F2" i="1"/>
  <c r="M2" i="1" s="1"/>
  <c r="F26" i="1"/>
  <c r="F17" i="1"/>
  <c r="M17" i="1" s="1"/>
  <c r="F22" i="1"/>
  <c r="F14" i="1"/>
  <c r="M14" i="1" s="1"/>
  <c r="F9" i="1"/>
  <c r="M9" i="1" s="1"/>
  <c r="F4" i="1"/>
  <c r="M4" i="1" s="1"/>
  <c r="F12" i="1"/>
  <c r="M12" i="1" s="1"/>
  <c r="F23" i="1"/>
  <c r="M66" i="1"/>
  <c r="M29" i="1"/>
  <c r="M32" i="1"/>
  <c r="M30" i="1"/>
  <c r="M31" i="1"/>
  <c r="F11" i="1"/>
  <c r="M11" i="1" s="1"/>
  <c r="F15" i="1"/>
  <c r="M15" i="1" s="1"/>
  <c r="F18" i="1"/>
  <c r="M18" i="1" s="1"/>
  <c r="F21" i="1"/>
  <c r="M21" i="1" s="1"/>
  <c r="F27" i="1"/>
  <c r="M27" i="1" s="1"/>
  <c r="F34" i="1"/>
  <c r="M34" i="1" s="1"/>
  <c r="F35" i="1"/>
  <c r="M35" i="1" s="1"/>
  <c r="F36" i="1"/>
  <c r="F37" i="1"/>
  <c r="M37" i="1" s="1"/>
  <c r="F38" i="1"/>
  <c r="M38" i="1" s="1"/>
  <c r="F39" i="1"/>
  <c r="F40" i="1"/>
  <c r="M40" i="1" s="1"/>
  <c r="F41" i="1"/>
  <c r="M41" i="1" s="1"/>
  <c r="F42" i="1"/>
  <c r="M42" i="1" s="1"/>
  <c r="F43" i="1"/>
  <c r="M43" i="1" s="1"/>
  <c r="F44" i="1"/>
  <c r="M44" i="1" s="1"/>
  <c r="F45" i="1"/>
  <c r="M45" i="1" s="1"/>
  <c r="F46" i="1"/>
  <c r="M46" i="1" s="1"/>
  <c r="F47" i="1"/>
  <c r="M47" i="1" s="1"/>
  <c r="F48" i="1"/>
  <c r="M48" i="1" s="1"/>
  <c r="F49" i="1"/>
  <c r="M49" i="1" s="1"/>
  <c r="F50" i="1"/>
  <c r="M50" i="1" s="1"/>
  <c r="F51" i="1"/>
  <c r="M51" i="1" s="1"/>
  <c r="F52" i="1"/>
  <c r="M52" i="1" s="1"/>
  <c r="F53" i="1"/>
  <c r="M53" i="1" s="1"/>
  <c r="F54" i="1"/>
  <c r="M54" i="1" s="1"/>
  <c r="F55" i="1"/>
  <c r="M55" i="1" s="1"/>
  <c r="F56" i="1"/>
  <c r="M56" i="1" s="1"/>
  <c r="F57" i="1"/>
  <c r="M57" i="1" s="1"/>
  <c r="F58" i="1"/>
  <c r="M58" i="1" s="1"/>
  <c r="F59" i="1"/>
  <c r="M59" i="1" s="1"/>
  <c r="F60" i="1"/>
  <c r="M60" i="1" s="1"/>
  <c r="F61" i="1"/>
  <c r="M61" i="1" s="1"/>
  <c r="F62" i="1"/>
  <c r="M62" i="1" s="1"/>
  <c r="F63" i="1"/>
  <c r="M63" i="1" s="1"/>
  <c r="F64" i="1"/>
  <c r="M64" i="1" s="1"/>
  <c r="F65" i="1"/>
  <c r="M65" i="1" s="1"/>
  <c r="F3" i="1"/>
  <c r="M3" i="1" s="1"/>
  <c r="F7" i="1"/>
  <c r="M7" i="1" s="1"/>
  <c r="F10" i="1"/>
  <c r="M10" i="1" s="1"/>
  <c r="F13" i="1"/>
  <c r="M13" i="1" s="1"/>
  <c r="A65" i="1" a="1"/>
  <c r="A65" i="1" s="1"/>
  <c r="E65" i="1"/>
  <c r="A64" i="1" a="1"/>
  <c r="A64" i="1" s="1"/>
  <c r="E64" i="1"/>
  <c r="A45" i="1" a="1"/>
  <c r="A45" i="1" s="1"/>
  <c r="A46" i="1" a="1"/>
  <c r="A46" i="1" s="1"/>
  <c r="A47" i="1" a="1"/>
  <c r="A47" i="1" s="1"/>
  <c r="A48" i="1" a="1"/>
  <c r="A48" i="1" s="1"/>
  <c r="A49" i="1" a="1"/>
  <c r="A49" i="1" s="1"/>
  <c r="A50" i="1" a="1"/>
  <c r="A50" i="1" s="1"/>
  <c r="A51" i="1" a="1"/>
  <c r="A51" i="1" s="1"/>
  <c r="A52" i="1" a="1"/>
  <c r="A52" i="1" s="1"/>
  <c r="A53" i="1" a="1"/>
  <c r="A53" i="1" s="1"/>
  <c r="A54" i="1" a="1"/>
  <c r="A54" i="1" s="1"/>
  <c r="A55" i="1" a="1"/>
  <c r="A55" i="1" s="1"/>
  <c r="A56" i="1" a="1"/>
  <c r="A56" i="1" s="1"/>
  <c r="A57" i="1" a="1"/>
  <c r="A57" i="1" s="1"/>
  <c r="A58" i="1" a="1"/>
  <c r="A58" i="1" s="1"/>
  <c r="A59" i="1" a="1"/>
  <c r="A59" i="1" s="1"/>
  <c r="A60" i="1" a="1"/>
  <c r="A60" i="1" s="1"/>
  <c r="A61" i="1" a="1"/>
  <c r="A61" i="1" s="1"/>
  <c r="A62" i="1" a="1"/>
  <c r="A62" i="1" s="1"/>
  <c r="A63" i="1" a="1"/>
  <c r="A63" i="1" s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A42" i="1" a="1"/>
  <c r="A42" i="1" s="1"/>
  <c r="A43" i="1" a="1"/>
  <c r="A43" i="1" s="1"/>
  <c r="A44" i="1" a="1"/>
  <c r="A44" i="1" s="1"/>
  <c r="E42" i="1"/>
  <c r="E43" i="1"/>
  <c r="E44" i="1"/>
  <c r="E7" i="1"/>
  <c r="E10" i="1"/>
  <c r="E13" i="1"/>
  <c r="E16" i="1"/>
  <c r="E19" i="1"/>
  <c r="E20" i="1"/>
  <c r="E24" i="1"/>
  <c r="E5" i="1"/>
  <c r="E25" i="1"/>
  <c r="E8" i="1"/>
  <c r="E6" i="1"/>
  <c r="E2" i="1"/>
  <c r="E26" i="1"/>
  <c r="E17" i="1"/>
  <c r="E22" i="1"/>
  <c r="E14" i="1"/>
  <c r="E9" i="1"/>
  <c r="E4" i="1"/>
  <c r="E12" i="1"/>
  <c r="E23" i="1"/>
  <c r="E11" i="1"/>
  <c r="E15" i="1"/>
  <c r="E18" i="1"/>
  <c r="E21" i="1"/>
  <c r="E27" i="1"/>
  <c r="E34" i="1"/>
  <c r="E35" i="1"/>
  <c r="E36" i="1"/>
  <c r="E37" i="1"/>
  <c r="E38" i="1"/>
  <c r="E39" i="1"/>
  <c r="E40" i="1"/>
  <c r="E41" i="1"/>
  <c r="E3" i="1"/>
  <c r="A41" i="1" a="1"/>
  <c r="A41" i="1" s="1"/>
  <c r="M39" i="1" l="1"/>
  <c r="M36" i="1"/>
  <c r="M20" i="1"/>
  <c r="M19" i="1"/>
  <c r="M22" i="1"/>
  <c r="M26" i="1"/>
  <c r="M23" i="1"/>
  <c r="M25" i="1"/>
  <c r="M24" i="1"/>
  <c r="C72" i="11"/>
  <c r="D72" i="12"/>
  <c r="G72" i="12" s="1"/>
  <c r="D77" i="12"/>
  <c r="G77" i="12" s="1"/>
  <c r="C72" i="12"/>
  <c r="C77" i="12"/>
  <c r="D76" i="12"/>
  <c r="G76" i="12" s="1"/>
  <c r="C76" i="12"/>
  <c r="D73" i="12"/>
  <c r="G73" i="12" s="1"/>
  <c r="C73" i="12"/>
  <c r="D73" i="11"/>
  <c r="G73" i="11" s="1"/>
  <c r="C73" i="11"/>
  <c r="D72" i="11"/>
  <c r="G72" i="11" s="1"/>
  <c r="D77" i="11"/>
  <c r="G77" i="11" s="1"/>
  <c r="C77" i="11"/>
  <c r="D76" i="11"/>
  <c r="G76" i="11" s="1"/>
  <c r="C76" i="11"/>
  <c r="D96" i="10"/>
  <c r="G96" i="10" s="1"/>
  <c r="D80" i="10"/>
  <c r="G80" i="10" s="1"/>
  <c r="D101" i="10"/>
  <c r="G101" i="10" s="1"/>
  <c r="C96" i="10"/>
  <c r="D85" i="10"/>
  <c r="G85" i="10" s="1"/>
  <c r="C80" i="10"/>
  <c r="C101" i="10"/>
  <c r="C85" i="10"/>
  <c r="D100" i="10"/>
  <c r="G100" i="10" s="1"/>
  <c r="D84" i="10"/>
  <c r="G84" i="10" s="1"/>
  <c r="C100" i="10"/>
  <c r="D89" i="10"/>
  <c r="G89" i="10" s="1"/>
  <c r="C84" i="10"/>
  <c r="D73" i="10"/>
  <c r="G73" i="10" s="1"/>
  <c r="C81" i="10"/>
  <c r="C89" i="10"/>
  <c r="C73" i="10"/>
  <c r="D88" i="10"/>
  <c r="G88" i="10" s="1"/>
  <c r="D72" i="10"/>
  <c r="G72" i="10" s="1"/>
  <c r="D93" i="10"/>
  <c r="G93" i="10" s="1"/>
  <c r="C88" i="10"/>
  <c r="D77" i="10"/>
  <c r="G77" i="10" s="1"/>
  <c r="C72" i="10"/>
  <c r="C93" i="10"/>
  <c r="C77" i="10"/>
  <c r="D92" i="10"/>
  <c r="G92" i="10" s="1"/>
  <c r="D76" i="10"/>
  <c r="G76" i="10" s="1"/>
  <c r="D97" i="10"/>
  <c r="G97" i="10" s="1"/>
  <c r="C92" i="10"/>
  <c r="D81" i="10"/>
  <c r="G81" i="10" s="1"/>
  <c r="C76" i="10"/>
  <c r="C97" i="10"/>
  <c r="A7" i="1" a="1"/>
  <c r="A7" i="1" s="1"/>
  <c r="A10" i="1" a="1"/>
  <c r="A10" i="1" s="1"/>
  <c r="A13" i="1" a="1"/>
  <c r="A13" i="1" s="1"/>
  <c r="A16" i="1" a="1"/>
  <c r="A16" i="1" s="1"/>
  <c r="A19" i="1" a="1"/>
  <c r="A19" i="1" s="1"/>
  <c r="A20" i="1" a="1"/>
  <c r="A20" i="1" s="1"/>
  <c r="A24" i="1" a="1"/>
  <c r="A24" i="1" s="1"/>
  <c r="A5" i="1" a="1"/>
  <c r="A5" i="1" s="1"/>
  <c r="A25" i="1" a="1"/>
  <c r="A25" i="1" s="1"/>
  <c r="A8" i="1" a="1"/>
  <c r="A8" i="1" s="1"/>
  <c r="A28" i="1" a="1"/>
  <c r="A28" i="1" s="1"/>
  <c r="A6" i="1" a="1"/>
  <c r="A6" i="1" s="1"/>
  <c r="A2" i="1" a="1"/>
  <c r="A2" i="1" s="1"/>
  <c r="A26" i="1" a="1"/>
  <c r="A26" i="1" s="1"/>
  <c r="A17" i="1" a="1"/>
  <c r="A17" i="1" s="1"/>
  <c r="A22" i="1" a="1"/>
  <c r="A22" i="1" s="1"/>
  <c r="A14" i="1" a="1"/>
  <c r="A14" i="1" s="1"/>
  <c r="A9" i="1" a="1"/>
  <c r="A9" i="1" s="1"/>
  <c r="A4" i="1" a="1"/>
  <c r="A4" i="1" s="1"/>
  <c r="A12" i="1" a="1"/>
  <c r="A12" i="1" s="1"/>
  <c r="A23" i="1" a="1"/>
  <c r="A23" i="1" s="1"/>
  <c r="A66" i="1" a="1"/>
  <c r="A66" i="1" s="1"/>
  <c r="A29" i="1" a="1"/>
  <c r="A29" i="1" s="1"/>
  <c r="A32" i="1" a="1"/>
  <c r="A32" i="1" s="1"/>
  <c r="A30" i="1" a="1"/>
  <c r="A30" i="1" s="1"/>
  <c r="A31" i="1" a="1"/>
  <c r="A31" i="1" s="1"/>
  <c r="A33" i="1" a="1"/>
  <c r="A33" i="1" s="1"/>
  <c r="A11" i="1" a="1"/>
  <c r="A11" i="1" s="1"/>
  <c r="A15" i="1" a="1"/>
  <c r="A15" i="1" s="1"/>
  <c r="A18" i="1" a="1"/>
  <c r="A18" i="1" s="1"/>
  <c r="A21" i="1" a="1"/>
  <c r="A21" i="1" s="1"/>
  <c r="A27" i="1" a="1"/>
  <c r="A27" i="1" s="1"/>
  <c r="A34" i="1" a="1"/>
  <c r="A34" i="1" s="1"/>
  <c r="A35" i="1" a="1"/>
  <c r="A35" i="1" s="1"/>
  <c r="A36" i="1" a="1"/>
  <c r="A36" i="1" s="1"/>
  <c r="A37" i="1" a="1"/>
  <c r="A37" i="1" s="1"/>
  <c r="A38" i="1" a="1"/>
  <c r="A38" i="1" s="1"/>
  <c r="A39" i="1" a="1"/>
  <c r="A39" i="1" s="1"/>
  <c r="A40" i="1" a="1"/>
  <c r="A40" i="1" s="1"/>
  <c r="A3" i="1" a="1"/>
  <c r="A3" i="1" s="1"/>
  <c r="L75" i="12" l="1"/>
  <c r="O75" i="12" s="1"/>
  <c r="K75" i="12"/>
  <c r="L74" i="12"/>
  <c r="O74" i="12" s="1"/>
  <c r="K74" i="12"/>
  <c r="K75" i="11"/>
  <c r="L75" i="11"/>
  <c r="O75" i="11" s="1"/>
  <c r="L74" i="11"/>
  <c r="O74" i="11" s="1"/>
  <c r="K74" i="11"/>
  <c r="K75" i="10"/>
  <c r="L75" i="10"/>
  <c r="O75" i="10" s="1"/>
  <c r="L83" i="10"/>
  <c r="O83" i="10" s="1"/>
  <c r="K83" i="10"/>
  <c r="L90" i="10"/>
  <c r="O90" i="10" s="1"/>
  <c r="K90" i="10"/>
  <c r="K91" i="10"/>
  <c r="L91" i="10"/>
  <c r="O91" i="10" s="1"/>
  <c r="L99" i="10"/>
  <c r="O99" i="10" s="1"/>
  <c r="K99" i="10"/>
  <c r="L74" i="10"/>
  <c r="O74" i="10" s="1"/>
  <c r="K74" i="10"/>
  <c r="L82" i="10"/>
  <c r="O82" i="10" s="1"/>
  <c r="K82" i="10"/>
  <c r="L98" i="10"/>
  <c r="O98" i="10" s="1"/>
  <c r="K98" i="10"/>
  <c r="D73" i="1"/>
  <c r="G73" i="1" s="1"/>
  <c r="D89" i="1"/>
  <c r="G89" i="1" s="1"/>
  <c r="C81" i="1"/>
  <c r="C76" i="1"/>
  <c r="C80" i="1"/>
  <c r="C77" i="1"/>
  <c r="C101" i="1"/>
  <c r="C100" i="1"/>
  <c r="C97" i="1"/>
  <c r="C96" i="1"/>
  <c r="C93" i="1"/>
  <c r="C84" i="1"/>
  <c r="C72" i="1"/>
  <c r="D92" i="1"/>
  <c r="G92" i="1" s="1"/>
  <c r="C92" i="1"/>
  <c r="C88" i="1"/>
  <c r="C89" i="1"/>
  <c r="D84" i="1"/>
  <c r="G84" i="1" s="1"/>
  <c r="D100" i="1"/>
  <c r="G100" i="1" s="1"/>
  <c r="C73" i="1"/>
  <c r="C85" i="1"/>
  <c r="D77" i="1"/>
  <c r="G77" i="1" s="1"/>
  <c r="D93" i="1"/>
  <c r="G93" i="1" s="1"/>
  <c r="D76" i="1"/>
  <c r="G76" i="1" s="1"/>
  <c r="D80" i="1"/>
  <c r="G80" i="1" s="1"/>
  <c r="D72" i="1"/>
  <c r="G72" i="1" s="1"/>
  <c r="D85" i="1"/>
  <c r="G85" i="1" s="1"/>
  <c r="D81" i="1"/>
  <c r="G81" i="1" s="1"/>
  <c r="D101" i="1"/>
  <c r="G101" i="1" s="1"/>
  <c r="D88" i="1"/>
  <c r="G88" i="1" s="1"/>
  <c r="D96" i="1"/>
  <c r="G96" i="1" s="1"/>
  <c r="D97" i="1"/>
  <c r="G97" i="1" s="1"/>
  <c r="T79" i="10" l="1"/>
  <c r="W79" i="10" s="1"/>
  <c r="S79" i="10"/>
  <c r="T78" i="10"/>
  <c r="W78" i="10" s="1"/>
  <c r="S78" i="10"/>
  <c r="T95" i="10"/>
  <c r="W95" i="10" s="1"/>
  <c r="S95" i="10"/>
  <c r="T94" i="10"/>
  <c r="W94" i="10" s="1"/>
  <c r="S94" i="10"/>
  <c r="K74" i="1"/>
  <c r="L83" i="1"/>
  <c r="O83" i="1" s="1"/>
  <c r="K83" i="1"/>
  <c r="K75" i="1"/>
  <c r="L91" i="1"/>
  <c r="O91" i="1" s="1"/>
  <c r="K91" i="1"/>
  <c r="L90" i="1"/>
  <c r="O90" i="1" s="1"/>
  <c r="K90" i="1"/>
  <c r="L74" i="1"/>
  <c r="O74" i="1" s="1"/>
  <c r="K98" i="1"/>
  <c r="L98" i="1"/>
  <c r="O98" i="1" s="1"/>
  <c r="L82" i="1"/>
  <c r="O82" i="1" s="1"/>
  <c r="K82" i="1"/>
  <c r="L99" i="1"/>
  <c r="O99" i="1" s="1"/>
  <c r="K99" i="1"/>
  <c r="L75" i="1"/>
  <c r="O75" i="1" s="1"/>
  <c r="AB86" i="10" l="1"/>
  <c r="AE86" i="10" s="1"/>
  <c r="AA86" i="10"/>
  <c r="AB87" i="10"/>
  <c r="AE87" i="10" s="1"/>
  <c r="AA87" i="10"/>
  <c r="T79" i="1"/>
  <c r="W79" i="1" s="1"/>
  <c r="S79" i="1"/>
  <c r="S95" i="1"/>
  <c r="T95" i="1"/>
  <c r="W95" i="1" s="1"/>
  <c r="S78" i="1"/>
  <c r="T78" i="1"/>
  <c r="W78" i="1" s="1"/>
  <c r="T94" i="1"/>
  <c r="W94" i="1" s="1"/>
  <c r="S94" i="1"/>
  <c r="AB86" i="1" l="1"/>
  <c r="AE86" i="1" s="1"/>
  <c r="AA86" i="1"/>
  <c r="AB87" i="1"/>
  <c r="AE87" i="1" s="1"/>
  <c r="AA8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E1" authorId="0" shapeId="0" xr:uid="{165E3F76-F585-924C-9301-C1398E927564}">
      <text>
        <r>
          <rPr>
            <b/>
            <sz val="10"/>
            <color rgb="FF000000"/>
            <rFont val="Tahoma"/>
            <family val="2"/>
          </rPr>
          <t>Admin: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Vek sa vypocita automaticky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b/>
            <sz val="10"/>
            <color rgb="FF000000"/>
            <rFont val="Tahoma"/>
            <family val="2"/>
          </rPr>
          <t>Vek  = Aktualny rok - Rok Narodenia</t>
        </r>
      </text>
    </comment>
    <comment ref="F1" authorId="0" shapeId="0" xr:uid="{F41FB8A4-7DC1-F048-842D-8DB43F3D45FB}">
      <text>
        <r>
          <rPr>
            <b/>
            <sz val="10"/>
            <color rgb="FF000000"/>
            <rFont val="Tahoma"/>
            <family val="2"/>
          </rPr>
          <t>Admin: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HDC sa vypocita automaticky
</t>
        </r>
        <r>
          <rPr>
            <sz val="10"/>
            <color rgb="FF000000"/>
            <rFont val="Tahoma"/>
            <family val="2"/>
          </rPr>
          <t xml:space="preserve">Ak ma hrac 60 a menej rokov ma HDC 0 bodov 
</t>
        </r>
        <r>
          <rPr>
            <sz val="10"/>
            <color rgb="FF000000"/>
            <rFont val="Tahoma"/>
            <family val="2"/>
          </rPr>
          <t xml:space="preserve">Za kazdy rok po 60 ma HDC +1 bod 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T.j. 
</t>
        </r>
        <r>
          <rPr>
            <sz val="10"/>
            <color rgb="FF000000"/>
            <rFont val="Tahoma"/>
            <family val="2"/>
          </rPr>
          <t xml:space="preserve">65 rocny ma HDC +5 bodov na hru
</t>
        </r>
        <r>
          <rPr>
            <sz val="10"/>
            <color rgb="FF000000"/>
            <rFont val="Tahoma"/>
            <family val="2"/>
          </rPr>
          <t>71 rocny ma HDC +11bodov na hru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<sst xmlns="http://schemas.openxmlformats.org/spreadsheetml/2006/main" count="297" uniqueCount="87">
  <si>
    <t>P.č.</t>
  </si>
  <si>
    <t>Meno</t>
  </si>
  <si>
    <t>Hra 1</t>
  </si>
  <si>
    <t>Hra 2</t>
  </si>
  <si>
    <t>Hra 3</t>
  </si>
  <si>
    <t>Hra 4</t>
  </si>
  <si>
    <t>Hra 5</t>
  </si>
  <si>
    <t>Hra 6</t>
  </si>
  <si>
    <t>Spolu</t>
  </si>
  <si>
    <t>Reg. číslo</t>
  </si>
  <si>
    <t xml:space="preserve">Bowlingové centrum: </t>
  </si>
  <si>
    <t xml:space="preserve">Dátum: </t>
  </si>
  <si>
    <t>Dráha</t>
  </si>
  <si>
    <t>Štartovné</t>
  </si>
  <si>
    <t>Podpis</t>
  </si>
  <si>
    <t>Dátum</t>
  </si>
  <si>
    <t>Datum narodenia</t>
  </si>
  <si>
    <t>HDC</t>
  </si>
  <si>
    <t>Vek</t>
  </si>
  <si>
    <t>Dátum narodenia</t>
  </si>
  <si>
    <t>MSRj senior 2024/2025</t>
  </si>
  <si>
    <t>Seniori - od 1.finálového kroku</t>
  </si>
  <si>
    <t>Poradie v kvalidikácii</t>
  </si>
  <si>
    <t>Spolu s HDC</t>
  </si>
  <si>
    <t>Priemer bez HDC</t>
  </si>
  <si>
    <t>Grand Seniori - od 1.finálového kroku</t>
  </si>
  <si>
    <t>Seniorky - od 3.finálového kroku</t>
  </si>
  <si>
    <t>Grand Seniorky - od 3.finálového kroku</t>
  </si>
  <si>
    <t>Augustín Marián</t>
  </si>
  <si>
    <t>Špindor Viktor</t>
  </si>
  <si>
    <t>Kečkéš Pavol</t>
  </si>
  <si>
    <t>Osúch Dušan</t>
  </si>
  <si>
    <t>Oravec Oliver</t>
  </si>
  <si>
    <t>Nevím Miroslav</t>
  </si>
  <si>
    <t>Felčír Jaroslav</t>
  </si>
  <si>
    <t>Kurta Ondrej</t>
  </si>
  <si>
    <t>Melkner Peter</t>
  </si>
  <si>
    <t>Martinkovič Peter</t>
  </si>
  <si>
    <t>Túroci Dušan</t>
  </si>
  <si>
    <t>Špaček Peter</t>
  </si>
  <si>
    <t>Varinský Pavol</t>
  </si>
  <si>
    <t>Tahotný Ivan</t>
  </si>
  <si>
    <t>Švárny Marián</t>
  </si>
  <si>
    <t>Túrociová Anna</t>
  </si>
  <si>
    <t xml:space="preserve">Koník Miroslav </t>
  </si>
  <si>
    <t xml:space="preserve">Galba Pavol </t>
  </si>
  <si>
    <t xml:space="preserve">Hoos Andrej </t>
  </si>
  <si>
    <t xml:space="preserve">Čepregi Milan </t>
  </si>
  <si>
    <t xml:space="preserve">Šeben Ondrej </t>
  </si>
  <si>
    <t xml:space="preserve">Smolinský Josef </t>
  </si>
  <si>
    <t xml:space="preserve">Matušíková Milada </t>
  </si>
  <si>
    <t xml:space="preserve">Fekete Peter </t>
  </si>
  <si>
    <t xml:space="preserve">Mesároš Rastislav </t>
  </si>
  <si>
    <t xml:space="preserve">Bíro Ivan </t>
  </si>
  <si>
    <t xml:space="preserve">Ujfaluši Ladislav </t>
  </si>
  <si>
    <t xml:space="preserve">Gaváčová Alena </t>
  </si>
  <si>
    <t xml:space="preserve">Bikár Peter </t>
  </si>
  <si>
    <t xml:space="preserve">Merkovský Vladimír </t>
  </si>
  <si>
    <t xml:space="preserve">Debnár Ján </t>
  </si>
  <si>
    <t xml:space="preserve">Ondricha Miroslav </t>
  </si>
  <si>
    <t xml:space="preserve">Zborovjanová Andrea </t>
  </si>
  <si>
    <t xml:space="preserve">Poliaková Ľubomíra </t>
  </si>
  <si>
    <t xml:space="preserve">Hrušovský Slavomír </t>
  </si>
  <si>
    <t xml:space="preserve">Košík Silvester </t>
  </si>
  <si>
    <t xml:space="preserve">Zoričák Rudolf </t>
  </si>
  <si>
    <t xml:space="preserve">Suvák Jozef </t>
  </si>
  <si>
    <t xml:space="preserve">Hajduk Stanislav </t>
  </si>
  <si>
    <t xml:space="preserve">Mrázik Vladimír </t>
  </si>
  <si>
    <t>Gut Vincent</t>
  </si>
  <si>
    <t xml:space="preserve">Brinzik Jozef </t>
  </si>
  <si>
    <t xml:space="preserve">Kuziel František </t>
  </si>
  <si>
    <t xml:space="preserve">Tkáčik Oliver </t>
  </si>
  <si>
    <t xml:space="preserve">Klimko Marián </t>
  </si>
  <si>
    <t xml:space="preserve">Pituch Vladimír </t>
  </si>
  <si>
    <t xml:space="preserve">Pavlikovský Vladimír </t>
  </si>
  <si>
    <t xml:space="preserve">Klimková Bibiána </t>
  </si>
  <si>
    <t xml:space="preserve">Orolín Pavol </t>
  </si>
  <si>
    <t xml:space="preserve">Kohút Vladimír </t>
  </si>
  <si>
    <t xml:space="preserve">Židzik Rastislav </t>
  </si>
  <si>
    <t xml:space="preserve">Trembecký Štefan </t>
  </si>
  <si>
    <t>Zoričák Anton</t>
  </si>
  <si>
    <t xml:space="preserve">Witkovský Rudolf </t>
  </si>
  <si>
    <t xml:space="preserve">Židziková Monika </t>
  </si>
  <si>
    <t xml:space="preserve">Lendácky Igor </t>
  </si>
  <si>
    <t>Pituchová Gabriela</t>
  </si>
  <si>
    <t xml:space="preserve">Fedič Karol </t>
  </si>
  <si>
    <t xml:space="preserve">reg. Číslo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</si>
</sst>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12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rgb="FF222222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CE4D6"/>
        <bgColor rgb="FFFCE4D6"/>
      </patternFill>
    </fill>
    <fill>
      <patternFill patternType="solid">
        <fgColor theme="4" tint="0.79998168889431442"/>
        <bgColor theme="4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rgb="FFF4B084"/>
      </top>
      <bottom style="thin">
        <color rgb="FFF4B08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horizontal="center"/>
    </xf>
    <xf numFmtId="0" fontId="2" fillId="0" borderId="0" xfId="1"/>
    <xf numFmtId="0" fontId="3" fillId="0" borderId="1" xfId="1" applyFont="1" applyBorder="1"/>
    <xf numFmtId="0" fontId="2" fillId="0" borderId="1" xfId="1" applyBorder="1"/>
    <xf numFmtId="2" fontId="2" fillId="0" borderId="0" xfId="1" applyNumberFormat="1"/>
    <xf numFmtId="0" fontId="4" fillId="0" borderId="0" xfId="1" applyFont="1"/>
    <xf numFmtId="0" fontId="5" fillId="0" borderId="0" xfId="1" applyFont="1"/>
    <xf numFmtId="2" fontId="4" fillId="0" borderId="0" xfId="1" applyNumberFormat="1" applyFont="1"/>
    <xf numFmtId="0" fontId="5" fillId="0" borderId="1" xfId="1" applyFont="1" applyBorder="1"/>
    <xf numFmtId="0" fontId="4" fillId="0" borderId="1" xfId="1" applyFont="1" applyBorder="1"/>
    <xf numFmtId="0" fontId="4" fillId="0" borderId="2" xfId="1" applyFont="1" applyBorder="1"/>
    <xf numFmtId="164" fontId="4" fillId="0" borderId="3" xfId="2" applyFont="1" applyBorder="1"/>
    <xf numFmtId="14" fontId="2" fillId="0" borderId="1" xfId="1" applyNumberFormat="1" applyBorder="1"/>
    <xf numFmtId="0" fontId="4" fillId="0" borderId="3" xfId="1" applyFont="1" applyBorder="1"/>
    <xf numFmtId="0" fontId="6" fillId="2" borderId="0" xfId="0" applyFont="1" applyFill="1" applyAlignment="1">
      <alignment wrapText="1"/>
    </xf>
    <xf numFmtId="0" fontId="6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 applyAlignment="1">
      <alignment horizontal="center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0" xfId="0" applyFill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4" xfId="0" applyFill="1" applyBorder="1"/>
    <xf numFmtId="0" fontId="0" fillId="2" borderId="15" xfId="0" applyFill="1" applyBorder="1"/>
    <xf numFmtId="0" fontId="0" fillId="0" borderId="0" xfId="0" applyProtection="1">
      <protection locked="0"/>
    </xf>
    <xf numFmtId="0" fontId="0" fillId="2" borderId="6" xfId="0" applyFill="1" applyBorder="1" applyProtection="1"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Protection="1">
      <protection locked="0"/>
    </xf>
    <xf numFmtId="0" fontId="6" fillId="0" borderId="0" xfId="0" applyFont="1"/>
    <xf numFmtId="0" fontId="7" fillId="2" borderId="0" xfId="0" applyFont="1" applyFill="1"/>
    <xf numFmtId="0" fontId="0" fillId="0" borderId="0" xfId="0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3" fillId="0" borderId="1" xfId="1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/>
    </xf>
    <xf numFmtId="0" fontId="0" fillId="2" borderId="0" xfId="0" applyFill="1" applyAlignment="1" applyProtection="1">
      <alignment horizontal="center"/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6" fillId="2" borderId="0" xfId="0" applyFont="1" applyFill="1" applyAlignment="1" applyProtection="1">
      <alignment horizontal="center"/>
      <protection locked="0"/>
    </xf>
    <xf numFmtId="0" fontId="0" fillId="2" borderId="15" xfId="0" applyFill="1" applyBorder="1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/>
    </xf>
    <xf numFmtId="0" fontId="0" fillId="0" borderId="17" xfId="0" applyFont="1" applyBorder="1" applyAlignment="1">
      <alignment horizontal="center"/>
    </xf>
    <xf numFmtId="14" fontId="0" fillId="0" borderId="17" xfId="0" applyNumberFormat="1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0" fillId="4" borderId="17" xfId="0" applyFont="1" applyFill="1" applyBorder="1" applyAlignment="1">
      <alignment horizontal="center"/>
    </xf>
    <xf numFmtId="14" fontId="0" fillId="4" borderId="17" xfId="0" applyNumberFormat="1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0" borderId="17" xfId="0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/>
    </xf>
    <xf numFmtId="14" fontId="0" fillId="4" borderId="0" xfId="0" applyNumberFormat="1" applyFont="1" applyFill="1" applyBorder="1" applyAlignment="1">
      <alignment horizontal="center"/>
    </xf>
    <xf numFmtId="14" fontId="0" fillId="0" borderId="0" xfId="0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14" fontId="0" fillId="0" borderId="17" xfId="0" applyNumberFormat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 applyProtection="1">
      <alignment horizontal="center"/>
      <protection locked="0"/>
    </xf>
    <xf numFmtId="0" fontId="0" fillId="0" borderId="0" xfId="0" applyNumberFormat="1" applyAlignment="1" applyProtection="1">
      <alignment horizontal="center"/>
    </xf>
  </cellXfs>
  <cellStyles count="3">
    <cellStyle name="Currency 2" xfId="2" xr:uid="{36FFE56D-D5B9-5846-86E3-881D0FB2DA06}"/>
    <cellStyle name="Normal 2" xfId="1" xr:uid="{C127EEB0-FDD5-E042-9411-650336E26CFF}"/>
    <cellStyle name="Normálna" xfId="0" builtinId="0"/>
  </cellStyles>
  <dxfs count="62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alignment horizontal="center" vertical="bottom" textRotation="0" wrapText="0" indent="0" justifyLastLine="0" shrinkToFit="0" readingOrder="0"/>
    </dxf>
    <dxf>
      <numFmt numFmtId="2" formatCode="0.00"/>
      <alignment horizontal="center" textRotation="0" wrapText="0" indent="0" justifyLastLine="0" shrinkToFit="0" readingOrder="0"/>
    </dxf>
    <dxf>
      <numFmt numFmtId="0" formatCode="General"/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  <protection locked="0" hidden="0"/>
    </dxf>
    <dxf>
      <alignment horizontal="center" textRotation="0" wrapText="0" indent="0" justifyLastLine="0" shrinkToFit="0" readingOrder="0"/>
      <protection locked="0" hidden="0"/>
    </dxf>
    <dxf>
      <alignment horizontal="center" textRotation="0" wrapText="0" indent="0" justifyLastLine="0" shrinkToFit="0" readingOrder="0"/>
      <protection locked="0" hidden="0"/>
    </dxf>
    <dxf>
      <alignment horizontal="center" textRotation="0" wrapText="0" indent="0" justifyLastLine="0" shrinkToFit="0" readingOrder="0"/>
      <protection locked="0" hidden="0"/>
    </dxf>
    <dxf>
      <alignment horizontal="center" textRotation="0" wrapText="0" indent="0" justifyLastLine="0" shrinkToFit="0" readingOrder="0"/>
      <protection locked="0" hidden="0"/>
    </dxf>
    <dxf>
      <alignment horizontal="center" textRotation="0" wrapText="0" indent="0" justifyLastLine="0" shrinkToFit="0" readingOrder="0"/>
      <protection locked="0" hidden="0"/>
    </dxf>
    <dxf>
      <numFmt numFmtId="0" formatCode="General"/>
      <alignment horizontal="center" textRotation="0" wrapText="0" indent="0" justifyLastLine="0" shrinkToFit="0" readingOrder="0"/>
      <protection locked="1" hidden="0"/>
    </dxf>
    <dxf>
      <numFmt numFmtId="0" formatCode="General"/>
      <alignment horizontal="center" textRotation="0" wrapText="0" indent="0" justifyLastLine="0" shrinkToFit="0" readingOrder="0"/>
      <protection locked="1" hidden="0"/>
    </dxf>
    <dxf>
      <alignment horizontal="center" textRotation="0" wrapText="0" indent="0" justifyLastLine="0" shrinkToFit="0" readingOrder="0"/>
      <protection locked="0" hidden="0"/>
    </dxf>
    <dxf>
      <alignment horizontal="center" textRotation="0" wrapText="0" indent="0" justifyLastLine="0" shrinkToFit="0" readingOrder="0"/>
      <protection locked="0" hidden="0"/>
    </dxf>
    <dxf>
      <numFmt numFmtId="2" formatCode="0.00"/>
      <alignment horizontal="center" textRotation="0" wrapText="0" indent="0" justifyLastLine="0" shrinkToFit="0" readingOrder="0"/>
    </dxf>
    <dxf>
      <numFmt numFmtId="0" formatCode="General"/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  <protection locked="0" hidden="0"/>
    </dxf>
    <dxf>
      <alignment horizontal="center" textRotation="0" wrapText="0" indent="0" justifyLastLine="0" shrinkToFit="0" readingOrder="0"/>
      <protection locked="0" hidden="0"/>
    </dxf>
    <dxf>
      <alignment horizontal="center" textRotation="0" wrapText="0" indent="0" justifyLastLine="0" shrinkToFit="0" readingOrder="0"/>
      <protection locked="0" hidden="0"/>
    </dxf>
    <dxf>
      <alignment horizontal="center" textRotation="0" wrapText="0" indent="0" justifyLastLine="0" shrinkToFit="0" readingOrder="0"/>
      <protection locked="0" hidden="0"/>
    </dxf>
    <dxf>
      <alignment horizontal="center" textRotation="0" wrapText="0" indent="0" justifyLastLine="0" shrinkToFit="0" readingOrder="0"/>
      <protection locked="0" hidden="0"/>
    </dxf>
    <dxf>
      <alignment horizontal="center" textRotation="0" wrapText="0" indent="0" justifyLastLine="0" shrinkToFit="0" readingOrder="0"/>
      <protection locked="0" hidden="0"/>
    </dxf>
    <dxf>
      <numFmt numFmtId="0" formatCode="General"/>
      <alignment horizontal="center" textRotation="0" wrapText="0" indent="0" justifyLastLine="0" shrinkToFit="0" readingOrder="0"/>
      <protection locked="1" hidden="0"/>
    </dxf>
    <dxf>
      <numFmt numFmtId="0" formatCode="General"/>
      <alignment horizontal="center" textRotation="0" wrapText="0" indent="0" justifyLastLine="0" shrinkToFit="0" readingOrder="0"/>
      <protection locked="1" hidden="0"/>
    </dxf>
    <dxf>
      <alignment horizontal="center" textRotation="0" wrapText="0" indent="0" justifyLastLine="0" shrinkToFit="0" readingOrder="0"/>
      <protection locked="0" hidden="0"/>
    </dxf>
    <dxf>
      <alignment horizontal="center" textRotation="0" wrapText="0" indent="0" justifyLastLine="0" shrinkToFit="0" readingOrder="0"/>
      <protection locked="0" hidden="0"/>
    </dxf>
    <dxf>
      <numFmt numFmtId="2" formatCode="0.00"/>
      <alignment horizontal="center" textRotation="0" wrapText="0" indent="0" justifyLastLine="0" shrinkToFit="0" readingOrder="0"/>
    </dxf>
    <dxf>
      <numFmt numFmtId="0" formatCode="General"/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  <protection locked="0" hidden="0"/>
    </dxf>
    <dxf>
      <alignment horizontal="center" textRotation="0" wrapText="0" indent="0" justifyLastLine="0" shrinkToFit="0" readingOrder="0"/>
      <protection locked="0" hidden="0"/>
    </dxf>
    <dxf>
      <alignment horizontal="center" textRotation="0" wrapText="0" indent="0" justifyLastLine="0" shrinkToFit="0" readingOrder="0"/>
      <protection locked="0" hidden="0"/>
    </dxf>
    <dxf>
      <alignment horizontal="center" textRotation="0" wrapText="0" indent="0" justifyLastLine="0" shrinkToFit="0" readingOrder="0"/>
      <protection locked="0" hidden="0"/>
    </dxf>
    <dxf>
      <alignment horizontal="center" textRotation="0" wrapText="0" indent="0" justifyLastLine="0" shrinkToFit="0" readingOrder="0"/>
      <protection locked="0" hidden="0"/>
    </dxf>
    <dxf>
      <alignment horizontal="center" textRotation="0" wrapText="0" indent="0" justifyLastLine="0" shrinkToFit="0" readingOrder="0"/>
      <protection locked="0" hidden="0"/>
    </dxf>
    <dxf>
      <numFmt numFmtId="0" formatCode="General"/>
      <alignment horizontal="center" textRotation="0" wrapText="0" indent="0" justifyLastLine="0" shrinkToFit="0" readingOrder="0"/>
      <protection locked="1" hidden="0"/>
    </dxf>
    <dxf>
      <numFmt numFmtId="0" formatCode="General"/>
      <alignment horizontal="center" textRotation="0" wrapText="0" indent="0" justifyLastLine="0" shrinkToFit="0" readingOrder="0"/>
      <protection locked="1" hidden="0"/>
    </dxf>
    <dxf>
      <alignment horizontal="center" textRotation="0" wrapText="0" indent="0" justifyLastLine="0" shrinkToFit="0" readingOrder="0"/>
      <protection locked="0" hidden="0"/>
    </dxf>
    <dxf>
      <alignment horizontal="center" textRotation="0" wrapText="0" indent="0" justifyLastLine="0" shrinkToFit="0" readingOrder="0"/>
      <protection locked="0" hidden="0"/>
    </dxf>
    <dxf>
      <protection locked="0" hidden="0"/>
    </dxf>
    <dxf>
      <alignment horizontal="center" vertical="bottom" textRotation="0" wrapText="0" indent="0" justifyLastLine="0" shrinkToFit="0" readingOrder="0"/>
    </dxf>
    <dxf>
      <protection locked="0" hidden="0"/>
    </dxf>
    <dxf>
      <alignment horizontal="center" vertical="bottom" textRotation="0" wrapText="0" indent="0" justifyLastLine="0" shrinkToFit="0" readingOrder="0"/>
    </dxf>
    <dxf>
      <protection locked="0" hidden="0"/>
    </dxf>
    <dxf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numFmt numFmtId="0" formatCode="General"/>
      <alignment horizontal="center" vertical="bottom" textRotation="0" wrapText="0" indent="0" justifyLastLine="0" shrinkToFit="0" readingOrder="0"/>
      <protection locked="1" hidden="0"/>
    </dxf>
    <dxf>
      <numFmt numFmtId="0" formatCode="General"/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D023107-1DA2-A646-AD42-4DAB869C76C2}" name="KVALIFIKACIA" displayName="KVALIFIKACIA" ref="A1:N66" totalsRowShown="0">
  <autoFilter ref="A1:N66" xr:uid="{ED023107-1DA2-A646-AD42-4DAB869C76C2}"/>
  <sortState xmlns:xlrd2="http://schemas.microsoft.com/office/spreadsheetml/2017/richdata2" ref="A2:N66">
    <sortCondition descending="1" ref="M1:M66"/>
  </sortState>
  <tableColumns count="14">
    <tableColumn id="1" xr3:uid="{1B2442E6-A57C-9A4B-BE84-71E636E8AF10}" name="P.č." dataDxfId="61">
      <calculatedColumnFormula array="1">ROW()-ROW(KVALIFIKACIA[#Headers])</calculatedColumnFormula>
    </tableColumn>
    <tableColumn id="2" xr3:uid="{ADA3425F-DEA1-814A-A930-6A1DCFDFFA89}" name="reg. Číslo " dataDxfId="6"/>
    <tableColumn id="3" xr3:uid="{C2F67ABF-FB15-6749-88CE-70A0D1C40505}" name="Meno" dataDxfId="60"/>
    <tableColumn id="12" xr3:uid="{653115E3-F00D-8747-900E-4CB2135A1C92}" name="Datum narodenia" dataDxfId="59"/>
    <tableColumn id="14" xr3:uid="{A85803D2-17CF-1E48-97A8-07DD434F9A98}" name="Vek" dataDxfId="58">
      <calculatedColumnFormula>IF(ISBLANK(KVALIFIKACIA[[#This Row],[Datum narodenia]]),"",YEAR(TODAY())-YEAR(KVALIFIKACIA[[#This Row],[Datum narodenia]]))</calculatedColumnFormula>
    </tableColumn>
    <tableColumn id="13" xr3:uid="{0689A928-2140-E544-92DD-C547CC7B0749}" name="HDC" dataDxfId="57">
      <calculatedColumnFormula>IF(ISBLANK(KVALIFIKACIA[[#This Row],[Datum narodenia]]),"",IF(YEAR(DATE(YEAR(TODAY()), 12, 31)) - YEAR(D2) - IF(DATE(YEAR(TODAY()), MONTH(D2), DAY(D2)) &gt; DATE(YEAR(TODAY()), 12, 31), 1, 0) &lt; 60, 0, YEAR(DATE(YEAR(TODAY()), 12, 31)) - YEAR(D2) - IF(DATE(YEAR(TODAY()), MONTH(D2), DAY(D2)) &gt; DATE(YEAR(TODAY()), 12, 31), 1, 0) - 60))</calculatedColumnFormula>
    </tableColumn>
    <tableColumn id="4" xr3:uid="{F0C75A1D-8444-DA4C-9296-665E18595001}" name="Hra 1" dataDxfId="56"/>
    <tableColumn id="5" xr3:uid="{6BFFAA9A-C415-F344-A690-E059C9F7DFCF}" name="Hra 2" dataDxfId="55"/>
    <tableColumn id="6" xr3:uid="{D70BFA75-93A8-AA4D-8123-816920CDA6F5}" name="Hra 3" dataDxfId="54"/>
    <tableColumn id="7" xr3:uid="{110569AC-88F9-C341-AE9C-2B156D0D8479}" name="Hra 4" dataDxfId="53"/>
    <tableColumn id="8" xr3:uid="{3C196D76-5A4B-B64D-9729-CA2637E851E8}" name="Hra 5" dataDxfId="52"/>
    <tableColumn id="9" xr3:uid="{B9FF6858-D1C8-8C4C-848A-C41FDC0273F5}" name="Hra 6" dataDxfId="51"/>
    <tableColumn id="10" xr3:uid="{F48ABC94-C95B-6C49-BADD-8609F0E605DF}" name="Spolu s HDC" dataDxfId="50">
      <calculatedColumnFormula>IFERROR(SUM(G2:L2)+(COUNT(KVALIFIKACIA[[#This Row],[Hra 1]:[Hra 6]])*KVALIFIKACIA[[#This Row],[HDC]]),0)</calculatedColumnFormula>
    </tableColumn>
    <tableColumn id="11" xr3:uid="{15345AC9-95B4-DE4D-8A3B-1926752C0DC7}" name="Priemer bez HDC" dataDxfId="49">
      <calculatedColumnFormula>IFERROR(ROUND(AVERAGE(G2:L2),2),0)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7C7CCC8-85E2-054D-B6F5-BF5463F1588A}" name="KVALIFIKACIA6" displayName="KVALIFIKACIA6" ref="A1:N66" totalsRowShown="0">
  <autoFilter ref="A1:N66" xr:uid="{ED023107-1DA2-A646-AD42-4DAB869C76C2}"/>
  <sortState xmlns:xlrd2="http://schemas.microsoft.com/office/spreadsheetml/2017/richdata2" ref="A2:N66">
    <sortCondition descending="1" ref="M1:M66"/>
  </sortState>
  <tableColumns count="14">
    <tableColumn id="1" xr3:uid="{1A313B69-8D26-B845-8BD4-A9A4A02D7F32}" name="P.č." dataDxfId="48">
      <calculatedColumnFormula array="1">ROW()-ROW(KVALIFIKACIA6[#Headers])</calculatedColumnFormula>
    </tableColumn>
    <tableColumn id="2" xr3:uid="{0D0C142A-F83C-3549-972E-89F6B4187F09}" name="Reg. číslo" dataDxfId="47"/>
    <tableColumn id="3" xr3:uid="{C102D22F-6984-5544-A628-D2DEC83743E7}" name="Meno" dataDxfId="42"/>
    <tableColumn id="12" xr3:uid="{1AC4DA81-D263-4146-AB62-1C67B25D7B4D}" name="Datum narodenia" dataDxfId="41"/>
    <tableColumn id="14" xr3:uid="{12B6A2A0-1493-E346-B94A-4B0F88456BD6}" name="Vek" dataDxfId="40">
      <calculatedColumnFormula>IF(ISBLANK(KVALIFIKACIA6[[#This Row],[Datum narodenia]]),"",YEAR(TODAY())-YEAR(KVALIFIKACIA6[[#This Row],[Datum narodenia]]))</calculatedColumnFormula>
    </tableColumn>
    <tableColumn id="13" xr3:uid="{C65C558E-F84F-DD4C-835E-48ACC4D790FA}" name="HDC" dataDxfId="39">
      <calculatedColumnFormula>IF(ISBLANK(KVALIFIKACIA6[[#This Row],[Datum narodenia]]),"",IF(YEAR(DATE(YEAR(TODAY()), 12, 31)) - YEAR(D2) - IF(DATE(YEAR(TODAY()), MONTH(D2), DAY(D2)) &gt; DATE(YEAR(TODAY()), 12, 31), 1, 0) &lt; 60, 0, YEAR(DATE(YEAR(TODAY()), 12, 31)) - YEAR(D2) - IF(DATE(YEAR(TODAY()), MONTH(D2), DAY(D2)) &gt; DATE(YEAR(TODAY()), 12, 31), 1, 0) - 60))</calculatedColumnFormula>
    </tableColumn>
    <tableColumn id="4" xr3:uid="{4A2B218A-8603-2C43-9F73-4CA90BFA90C9}" name="Hra 1" dataDxfId="38"/>
    <tableColumn id="5" xr3:uid="{B2CC0CB3-C344-014A-8DAC-1F661E90672F}" name="Hra 2" dataDxfId="37"/>
    <tableColumn id="6" xr3:uid="{E1DA917F-6451-6349-B09D-6C40FA48A17A}" name="Hra 3" dataDxfId="36"/>
    <tableColumn id="7" xr3:uid="{FD56DDDA-C9E6-2F48-AD72-92E92FE349CE}" name="Hra 4" dataDxfId="35"/>
    <tableColumn id="8" xr3:uid="{49C7E435-E13D-EC43-8ED2-1BBAE8D66873}" name="Hra 5" dataDxfId="34"/>
    <tableColumn id="9" xr3:uid="{DA02AEEB-67FF-F54C-A22A-6F0EEE0452BC}" name="Hra 6" dataDxfId="33"/>
    <tableColumn id="10" xr3:uid="{FB8E9AF7-DC00-2F47-B17C-DCA270AD7427}" name="Spolu s HDC" dataDxfId="32">
      <calculatedColumnFormula>IFERROR(SUM(G2:L2)+(COUNT(KVALIFIKACIA6[[#This Row],[Hra 1]:[Hra 6]])*KVALIFIKACIA6[[#This Row],[HDC]]),0)</calculatedColumnFormula>
    </tableColumn>
    <tableColumn id="11" xr3:uid="{F1277B46-C7B1-D541-B74A-9EC6F88D9BA5}" name="Priemer bez HDC" dataDxfId="31">
      <calculatedColumnFormula>IFERROR(ROUND(AVERAGE(G2:L2),2),0)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7DAA52A-A739-464B-83D1-6FBD40800B28}" name="KVALIFIKACIA67" displayName="KVALIFIKACIA67" ref="A1:N66" totalsRowShown="0">
  <autoFilter ref="A1:N66" xr:uid="{ED023107-1DA2-A646-AD42-4DAB869C76C2}"/>
  <sortState xmlns:xlrd2="http://schemas.microsoft.com/office/spreadsheetml/2017/richdata2" ref="A2:N66">
    <sortCondition descending="1" ref="M1:M66"/>
  </sortState>
  <tableColumns count="14">
    <tableColumn id="1" xr3:uid="{5E3C6513-7074-E34E-9BB2-FE72583CF41E}" name="P.č." dataDxfId="46">
      <calculatedColumnFormula array="1">ROW()-ROW(KVALIFIKACIA67[#Headers])</calculatedColumnFormula>
    </tableColumn>
    <tableColumn id="2" xr3:uid="{5C5FB517-BAEB-0F4E-AB5F-37DFC553665C}" name="Reg. číslo" dataDxfId="45"/>
    <tableColumn id="3" xr3:uid="{5A62FB81-6CB4-4945-B4DA-4530FDAA832F}" name="Meno" dataDxfId="30"/>
    <tableColumn id="12" xr3:uid="{2F98E612-41E8-0240-9A4F-1EBB4A9B7684}" name="Datum narodenia" dataDxfId="29"/>
    <tableColumn id="14" xr3:uid="{7F7E6FEE-DD1F-504C-8C91-F4102637ED3F}" name="Vek" dataDxfId="28">
      <calculatedColumnFormula>IF(ISBLANK(KVALIFIKACIA67[[#This Row],[Datum narodenia]]),"",YEAR(TODAY())-YEAR(KVALIFIKACIA67[[#This Row],[Datum narodenia]]))</calculatedColumnFormula>
    </tableColumn>
    <tableColumn id="13" xr3:uid="{10B37E71-4FBF-CB46-89F5-7F2C742380C3}" name="HDC" dataDxfId="27">
      <calculatedColumnFormula>IF(ISBLANK(KVALIFIKACIA67[[#This Row],[Datum narodenia]]),"",IF(YEAR(DATE(YEAR(TODAY()), 12, 31)) - YEAR(D2) - IF(DATE(YEAR(TODAY()), MONTH(D2), DAY(D2)) &gt; DATE(YEAR(TODAY()), 12, 31), 1, 0) &lt; 60, 0, YEAR(DATE(YEAR(TODAY()), 12, 31)) - YEAR(D2) - IF(DATE(YEAR(TODAY()), MONTH(D2), DAY(D2)) &gt; DATE(YEAR(TODAY()), 12, 31), 1, 0) - 60))</calculatedColumnFormula>
    </tableColumn>
    <tableColumn id="4" xr3:uid="{F20DF17D-964B-9D49-B818-9534DB88106B}" name="Hra 1" dataDxfId="26"/>
    <tableColumn id="5" xr3:uid="{8E1A408A-D50A-EA4C-9A9D-ADB5ABA6EF4A}" name="Hra 2" dataDxfId="25"/>
    <tableColumn id="6" xr3:uid="{434D6E88-9C34-3840-9D9A-05FCCE16B2AA}" name="Hra 3" dataDxfId="24"/>
    <tableColumn id="7" xr3:uid="{56B5ED00-5513-0A4E-BE63-ECF2824F6423}" name="Hra 4" dataDxfId="23"/>
    <tableColumn id="8" xr3:uid="{E7152EA8-253E-6244-BA71-0406992A31B6}" name="Hra 5" dataDxfId="22"/>
    <tableColumn id="9" xr3:uid="{CE3A5ED4-E73A-3F43-BCE4-A5D4CDB9AD77}" name="Hra 6" dataDxfId="21"/>
    <tableColumn id="10" xr3:uid="{48AA9D53-9B0F-8146-8AD1-8E06A3598609}" name="Spolu s HDC" dataDxfId="20">
      <calculatedColumnFormula>IFERROR(SUM(G2:L2)+(COUNT(KVALIFIKACIA67[[#This Row],[Hra 1]:[Hra 6]])*KVALIFIKACIA67[[#This Row],[HDC]]),0)</calculatedColumnFormula>
    </tableColumn>
    <tableColumn id="11" xr3:uid="{A53185D7-5176-9840-B4E1-708F6266785C}" name="Priemer bez HDC" dataDxfId="19">
      <calculatedColumnFormula>IFERROR(ROUND(AVERAGE(G2:L2),2),0)</calculatedColumnFormula>
    </tableColumn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A5FF482-D7D5-654B-A044-065F9E625B43}" name="KVALIFIKACIA678" displayName="KVALIFIKACIA678" ref="A1:N66" totalsRowShown="0">
  <autoFilter ref="A1:N66" xr:uid="{ED023107-1DA2-A646-AD42-4DAB869C76C2}"/>
  <sortState xmlns:xlrd2="http://schemas.microsoft.com/office/spreadsheetml/2017/richdata2" ref="A2:N66">
    <sortCondition descending="1" ref="M1:M66"/>
  </sortState>
  <tableColumns count="14">
    <tableColumn id="1" xr3:uid="{A0420590-88A9-7349-89DD-9A6C3253710B}" name="P.č." dataDxfId="44">
      <calculatedColumnFormula array="1">ROW()-ROW(KVALIFIKACIA678[#Headers])</calculatedColumnFormula>
    </tableColumn>
    <tableColumn id="2" xr3:uid="{9DB1D825-DBE6-A24B-82A8-73BBD692E8D5}" name="Reg. číslo" dataDxfId="43"/>
    <tableColumn id="3" xr3:uid="{50AE7A29-0505-BF47-98E3-9391EAA27C58}" name="Meno" dataDxfId="18"/>
    <tableColumn id="12" xr3:uid="{26A8D190-C945-4045-A079-52D211C708AD}" name="Datum narodenia" dataDxfId="17"/>
    <tableColumn id="14" xr3:uid="{2B53F731-BCC9-9E47-8A76-B616349E1939}" name="Vek" dataDxfId="16">
      <calculatedColumnFormula>IF(ISBLANK(KVALIFIKACIA678[[#This Row],[Datum narodenia]]),"",YEAR(TODAY())-YEAR(KVALIFIKACIA678[[#This Row],[Datum narodenia]]))</calculatedColumnFormula>
    </tableColumn>
    <tableColumn id="13" xr3:uid="{DBDEB895-4EAD-A049-827A-0444FF6C4E97}" name="HDC" dataDxfId="15">
      <calculatedColumnFormula>IF(ISBLANK(KVALIFIKACIA678[[#This Row],[Datum narodenia]]),"",IF(YEAR(DATE(YEAR(TODAY()), 12, 31)) - YEAR(D2) - IF(DATE(YEAR(TODAY()), MONTH(D2), DAY(D2)) &gt; DATE(YEAR(TODAY()), 12, 31), 1, 0) &lt; 60, 0, YEAR(DATE(YEAR(TODAY()), 12, 31)) - YEAR(D2) - IF(DATE(YEAR(TODAY()), MONTH(D2), DAY(D2)) &gt; DATE(YEAR(TODAY()), 12, 31), 1, 0) - 60))</calculatedColumnFormula>
    </tableColumn>
    <tableColumn id="4" xr3:uid="{119C17AA-E71B-2C46-9815-808BF1072576}" name="Hra 1" dataDxfId="14"/>
    <tableColumn id="5" xr3:uid="{3B32012F-5D13-CE44-AAE2-CC659F86CBF8}" name="Hra 2" dataDxfId="13"/>
    <tableColumn id="6" xr3:uid="{288CD61D-2C28-5142-873E-8ECFE8757B2E}" name="Hra 3" dataDxfId="12"/>
    <tableColumn id="7" xr3:uid="{3A82D6F8-8FFD-304A-8786-66F7C9F2E6D0}" name="Hra 4" dataDxfId="11"/>
    <tableColumn id="8" xr3:uid="{64FBF272-6F09-9B42-8139-7D12475AFE36}" name="Hra 5" dataDxfId="10"/>
    <tableColumn id="9" xr3:uid="{B3292581-1C8E-DD4E-96B5-8918009E906D}" name="Hra 6" dataDxfId="9"/>
    <tableColumn id="10" xr3:uid="{EFBC884C-D5EE-294A-9BBA-E22E25173805}" name="Spolu s HDC" dataDxfId="8">
      <calculatedColumnFormula>IFERROR(SUM(G2:L2)+(COUNT(KVALIFIKACIA678[[#This Row],[Hra 1]:[Hra 6]])*KVALIFIKACIA678[[#This Row],[HDC]]),0)</calculatedColumnFormula>
    </tableColumn>
    <tableColumn id="11" xr3:uid="{2969FC96-6485-724E-A2C7-D35A394266FE}" name="Priemer bez HDC" dataDxfId="7">
      <calculatedColumnFormula>IFERROR(ROUND(AVERAGE(G2:L2),2),0)</calculatedColumn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vmlDrawing" Target="../drawings/vmlDrawing1.v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3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4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vmlDrawing" Target="../drawings/vmlDrawing5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975E8-0ED4-084D-A158-932850EED340}">
  <sheetPr codeName="Sheet1">
    <pageSetUpPr fitToPage="1"/>
  </sheetPr>
  <dimension ref="A1:AF106"/>
  <sheetViews>
    <sheetView topLeftCell="A64" zoomScale="166" zoomScaleNormal="140" zoomScalePageLayoutView="138" workbookViewId="0">
      <selection activeCell="C22" sqref="C22"/>
    </sheetView>
  </sheetViews>
  <sheetFormatPr baseColWidth="10" defaultRowHeight="16" x14ac:dyDescent="0.2"/>
  <cols>
    <col min="1" max="2" width="6.33203125" customWidth="1"/>
    <col min="3" max="3" width="29.33203125" customWidth="1"/>
    <col min="4" max="4" width="18" bestFit="1" customWidth="1"/>
    <col min="5" max="5" width="12.1640625" customWidth="1"/>
    <col min="6" max="6" width="10.1640625" customWidth="1"/>
    <col min="7" max="12" width="10.6640625" customWidth="1"/>
    <col min="13" max="14" width="18.33203125" customWidth="1"/>
  </cols>
  <sheetData>
    <row r="1" spans="1:14" x14ac:dyDescent="0.2">
      <c r="A1" t="s">
        <v>0</v>
      </c>
      <c r="B1" t="s">
        <v>86</v>
      </c>
      <c r="C1" t="s">
        <v>1</v>
      </c>
      <c r="D1" t="s">
        <v>16</v>
      </c>
      <c r="E1" t="s">
        <v>18</v>
      </c>
      <c r="F1" t="s">
        <v>17</v>
      </c>
      <c r="G1" t="s">
        <v>2</v>
      </c>
      <c r="H1" t="s">
        <v>3</v>
      </c>
      <c r="I1" t="s">
        <v>4</v>
      </c>
      <c r="J1" t="s">
        <v>5</v>
      </c>
      <c r="K1" t="s">
        <v>6</v>
      </c>
      <c r="L1" t="s">
        <v>7</v>
      </c>
      <c r="M1" t="s">
        <v>23</v>
      </c>
      <c r="N1" t="s">
        <v>24</v>
      </c>
    </row>
    <row r="2" spans="1:14" x14ac:dyDescent="0.2">
      <c r="A2" s="1" cm="1">
        <f t="array" ref="A2">ROW()-ROW(KVALIFIKACIA[#Headers])</f>
        <v>1</v>
      </c>
      <c r="B2" s="1"/>
      <c r="C2" s="44" t="s">
        <v>51</v>
      </c>
      <c r="D2" s="45">
        <v>26490</v>
      </c>
      <c r="E2" s="1">
        <f ca="1">IF(ISBLANK(KVALIFIKACIA[[#This Row],[Datum narodenia]]),"",YEAR(TODAY())-YEAR(KVALIFIKACIA[[#This Row],[Datum narodenia]]))</f>
        <v>53</v>
      </c>
      <c r="F2" s="46">
        <f ca="1">IF(ISBLANK(KVALIFIKACIA[[#This Row],[Datum narodenia]]),"",IF(YEAR(DATE(YEAR(TODAY()), 12, 31)) - YEAR(D2) - IF(DATE(YEAR(TODAY()), MONTH(D2), DAY(D2)) &gt; DATE(YEAR(TODAY()), 12, 31), 1, 0) &lt; 60, 0, YEAR(DATE(YEAR(TODAY()), 12, 31)) - YEAR(D2) - IF(DATE(YEAR(TODAY()), MONTH(D2), DAY(D2)) &gt; DATE(YEAR(TODAY()), 12, 31), 1, 0) - 60))</f>
        <v>0</v>
      </c>
      <c r="G2" s="44">
        <v>160</v>
      </c>
      <c r="H2" s="44">
        <v>235</v>
      </c>
      <c r="I2" s="44">
        <v>288</v>
      </c>
      <c r="J2" s="44">
        <v>259</v>
      </c>
      <c r="K2" s="44">
        <v>214</v>
      </c>
      <c r="L2" s="44">
        <v>267</v>
      </c>
      <c r="M2" s="1">
        <f ca="1">IFERROR(SUM(G2:L2)+(COUNT(KVALIFIKACIA[[#This Row],[Hra 1]:[Hra 6]])*KVALIFIKACIA[[#This Row],[HDC]]),0)</f>
        <v>1423</v>
      </c>
      <c r="N2" s="47">
        <f>IFERROR(ROUND(AVERAGE(G2:L2),2),0)</f>
        <v>237.17</v>
      </c>
    </row>
    <row r="3" spans="1:14" x14ac:dyDescent="0.2">
      <c r="A3" s="1" cm="1">
        <f t="array" ref="A3">ROW()-ROW(KVALIFIKACIA[#Headers])</f>
        <v>2</v>
      </c>
      <c r="B3" s="1"/>
      <c r="C3" s="44" t="s">
        <v>28</v>
      </c>
      <c r="D3" s="45">
        <v>25003</v>
      </c>
      <c r="E3" s="1">
        <f ca="1">IF(ISBLANK(KVALIFIKACIA[[#This Row],[Datum narodenia]]),"",YEAR(TODAY())-YEAR(KVALIFIKACIA[[#This Row],[Datum narodenia]]))</f>
        <v>57</v>
      </c>
      <c r="F3" s="46">
        <f ca="1">IF(ISBLANK(KVALIFIKACIA[[#This Row],[Datum narodenia]]),"",IF(YEAR(DATE(YEAR(TODAY()), 12, 31)) - YEAR(D3) - IF(DATE(YEAR(TODAY()), MONTH(D3), DAY(D3)) &gt; DATE(YEAR(TODAY()), 12, 31), 1, 0) &lt; 60, 0, YEAR(DATE(YEAR(TODAY()), 12, 31)) - YEAR(D3) - IF(DATE(YEAR(TODAY()), MONTH(D3), DAY(D3)) &gt; DATE(YEAR(TODAY()), 12, 31), 1, 0) - 60))</f>
        <v>0</v>
      </c>
      <c r="G3" s="44">
        <v>210</v>
      </c>
      <c r="H3" s="44">
        <v>285</v>
      </c>
      <c r="I3" s="44">
        <v>192</v>
      </c>
      <c r="J3" s="44">
        <v>235</v>
      </c>
      <c r="K3" s="44">
        <v>235</v>
      </c>
      <c r="L3" s="44">
        <v>232</v>
      </c>
      <c r="M3" s="1">
        <f ca="1">IFERROR(SUM(G3:L3)+(COUNT(KVALIFIKACIA[[#This Row],[Hra 1]:[Hra 6]])*KVALIFIKACIA[[#This Row],[HDC]]),0)</f>
        <v>1389</v>
      </c>
      <c r="N3" s="47">
        <f>IFERROR(ROUND(AVERAGE(G3:L3),2),0)</f>
        <v>231.5</v>
      </c>
    </row>
    <row r="4" spans="1:14" x14ac:dyDescent="0.2">
      <c r="A4" s="1" cm="1">
        <f t="array" ref="A4">ROW()-ROW(KVALIFIKACIA[#Headers])</f>
        <v>3</v>
      </c>
      <c r="B4" s="1"/>
      <c r="C4" s="44" t="s">
        <v>65</v>
      </c>
      <c r="D4" s="45">
        <v>22798</v>
      </c>
      <c r="E4" s="1">
        <f ca="1">IF(ISBLANK(KVALIFIKACIA[[#This Row],[Datum narodenia]]),"",YEAR(TODAY())-YEAR(KVALIFIKACIA[[#This Row],[Datum narodenia]]))</f>
        <v>63</v>
      </c>
      <c r="F4" s="46">
        <f ca="1">IF(ISBLANK(KVALIFIKACIA[[#This Row],[Datum narodenia]]),"",IF(YEAR(DATE(YEAR(TODAY()), 12, 31)) - YEAR(D4) - IF(DATE(YEAR(TODAY()), MONTH(D4), DAY(D4)) &gt; DATE(YEAR(TODAY()), 12, 31), 1, 0) &lt; 60, 0, YEAR(DATE(YEAR(TODAY()), 12, 31)) - YEAR(D4) - IF(DATE(YEAR(TODAY()), MONTH(D4), DAY(D4)) &gt; DATE(YEAR(TODAY()), 12, 31), 1, 0) - 60))</f>
        <v>3</v>
      </c>
      <c r="G4" s="44">
        <v>200</v>
      </c>
      <c r="H4" s="44">
        <v>237</v>
      </c>
      <c r="I4" s="44">
        <v>257</v>
      </c>
      <c r="J4" s="44">
        <v>208</v>
      </c>
      <c r="K4" s="44">
        <v>227</v>
      </c>
      <c r="L4" s="44">
        <v>201</v>
      </c>
      <c r="M4" s="1">
        <f ca="1">IFERROR(SUM(G4:L4)+(COUNT(KVALIFIKACIA[[#This Row],[Hra 1]:[Hra 6]])*KVALIFIKACIA[[#This Row],[HDC]]),0)</f>
        <v>1348</v>
      </c>
      <c r="N4" s="47">
        <f>IFERROR(ROUND(AVERAGE(G4:L4),2),0)</f>
        <v>221.67</v>
      </c>
    </row>
    <row r="5" spans="1:14" x14ac:dyDescent="0.2">
      <c r="A5" s="1" cm="1">
        <f t="array" ref="A5">ROW()-ROW(KVALIFIKACIA[#Headers])</f>
        <v>4</v>
      </c>
      <c r="B5" s="1"/>
      <c r="C5" s="44" t="s">
        <v>44</v>
      </c>
      <c r="D5" s="45">
        <v>25363</v>
      </c>
      <c r="E5" s="1">
        <f ca="1">IF(ISBLANK(KVALIFIKACIA[[#This Row],[Datum narodenia]]),"",YEAR(TODAY())-YEAR(KVALIFIKACIA[[#This Row],[Datum narodenia]]))</f>
        <v>56</v>
      </c>
      <c r="F5" s="46">
        <f ca="1">IF(ISBLANK(KVALIFIKACIA[[#This Row],[Datum narodenia]]),"",IF(YEAR(DATE(YEAR(TODAY()), 12, 31)) - YEAR(D5) - IF(DATE(YEAR(TODAY()), MONTH(D5), DAY(D5)) &gt; DATE(YEAR(TODAY()), 12, 31), 1, 0) &lt; 60, 0, YEAR(DATE(YEAR(TODAY()), 12, 31)) - YEAR(D5) - IF(DATE(YEAR(TODAY()), MONTH(D5), DAY(D5)) &gt; DATE(YEAR(TODAY()), 12, 31), 1, 0) - 60))</f>
        <v>0</v>
      </c>
      <c r="G5" s="44">
        <v>234</v>
      </c>
      <c r="H5" s="44">
        <v>191</v>
      </c>
      <c r="I5" s="44">
        <v>223</v>
      </c>
      <c r="J5" s="44">
        <v>203</v>
      </c>
      <c r="K5" s="44">
        <v>220</v>
      </c>
      <c r="L5" s="44">
        <v>246</v>
      </c>
      <c r="M5" s="1">
        <f ca="1">IFERROR(SUM(G5:L5)+(COUNT(KVALIFIKACIA[[#This Row],[Hra 1]:[Hra 6]])*KVALIFIKACIA[[#This Row],[HDC]]),0)</f>
        <v>1317</v>
      </c>
      <c r="N5" s="47">
        <f>IFERROR(ROUND(AVERAGE(G5:L5),2),0)</f>
        <v>219.5</v>
      </c>
    </row>
    <row r="6" spans="1:14" x14ac:dyDescent="0.2">
      <c r="A6" s="1" cm="1">
        <f t="array" ref="A6">ROW()-ROW(KVALIFIKACIA[#Headers])</f>
        <v>5</v>
      </c>
      <c r="B6" s="1"/>
      <c r="C6" s="44" t="s">
        <v>49</v>
      </c>
      <c r="D6" s="45">
        <v>25125</v>
      </c>
      <c r="E6" s="1">
        <f ca="1">IF(ISBLANK(KVALIFIKACIA[[#This Row],[Datum narodenia]]),"",YEAR(TODAY())-YEAR(KVALIFIKACIA[[#This Row],[Datum narodenia]]))</f>
        <v>57</v>
      </c>
      <c r="F6" s="46">
        <f ca="1">IF(ISBLANK(KVALIFIKACIA[[#This Row],[Datum narodenia]]),"",IF(YEAR(DATE(YEAR(TODAY()), 12, 31)) - YEAR(D6) - IF(DATE(YEAR(TODAY()), MONTH(D6), DAY(D6)) &gt; DATE(YEAR(TODAY()), 12, 31), 1, 0) &lt; 60, 0, YEAR(DATE(YEAR(TODAY()), 12, 31)) - YEAR(D6) - IF(DATE(YEAR(TODAY()), MONTH(D6), DAY(D6)) &gt; DATE(YEAR(TODAY()), 12, 31), 1, 0) - 60))</f>
        <v>0</v>
      </c>
      <c r="G6" s="44">
        <v>192</v>
      </c>
      <c r="H6" s="44">
        <v>224</v>
      </c>
      <c r="I6" s="44">
        <v>177</v>
      </c>
      <c r="J6" s="44">
        <v>257</v>
      </c>
      <c r="K6" s="44">
        <v>228</v>
      </c>
      <c r="L6" s="44">
        <v>188</v>
      </c>
      <c r="M6" s="1">
        <f ca="1">IFERROR(SUM(G6:L6)+(COUNT(KVALIFIKACIA[[#This Row],[Hra 1]:[Hra 6]])*KVALIFIKACIA[[#This Row],[HDC]]),0)</f>
        <v>1266</v>
      </c>
      <c r="N6" s="47">
        <f>IFERROR(ROUND(AVERAGE(G6:L6),2),0)</f>
        <v>211</v>
      </c>
    </row>
    <row r="7" spans="1:14" x14ac:dyDescent="0.2">
      <c r="A7" s="1" cm="1">
        <f t="array" ref="A7">ROW()-ROW(KVALIFIKACIA[#Headers])</f>
        <v>6</v>
      </c>
      <c r="B7" s="1"/>
      <c r="C7" s="44" t="s">
        <v>29</v>
      </c>
      <c r="D7" s="45">
        <v>22779</v>
      </c>
      <c r="E7" s="1">
        <f ca="1">IF(ISBLANK(KVALIFIKACIA[[#This Row],[Datum narodenia]]),"",YEAR(TODAY())-YEAR(KVALIFIKACIA[[#This Row],[Datum narodenia]]))</f>
        <v>63</v>
      </c>
      <c r="F7" s="46">
        <f ca="1">IF(ISBLANK(KVALIFIKACIA[[#This Row],[Datum narodenia]]),"",IF(YEAR(DATE(YEAR(TODAY()), 12, 31)) - YEAR(D7) - IF(DATE(YEAR(TODAY()), MONTH(D7), DAY(D7)) &gt; DATE(YEAR(TODAY()), 12, 31), 1, 0) &lt; 60, 0, YEAR(DATE(YEAR(TODAY()), 12, 31)) - YEAR(D7) - IF(DATE(YEAR(TODAY()), MONTH(D7), DAY(D7)) &gt; DATE(YEAR(TODAY()), 12, 31), 1, 0) - 60))</f>
        <v>3</v>
      </c>
      <c r="G7" s="44">
        <v>191</v>
      </c>
      <c r="H7" s="44">
        <v>248</v>
      </c>
      <c r="I7" s="44">
        <v>202</v>
      </c>
      <c r="J7" s="44">
        <v>170</v>
      </c>
      <c r="K7" s="44">
        <v>213</v>
      </c>
      <c r="L7" s="44">
        <v>215</v>
      </c>
      <c r="M7" s="1">
        <f ca="1">IFERROR(SUM(G7:L7)+(COUNT(KVALIFIKACIA[[#This Row],[Hra 1]:[Hra 6]])*KVALIFIKACIA[[#This Row],[HDC]]),0)</f>
        <v>1257</v>
      </c>
      <c r="N7" s="47">
        <f>IFERROR(ROUND(AVERAGE(G7:L7),2),0)</f>
        <v>206.5</v>
      </c>
    </row>
    <row r="8" spans="1:14" x14ac:dyDescent="0.2">
      <c r="A8" s="1" cm="1">
        <f t="array" ref="A8">ROW()-ROW(KVALIFIKACIA[#Headers])</f>
        <v>7</v>
      </c>
      <c r="B8" s="1"/>
      <c r="C8" s="44" t="s">
        <v>46</v>
      </c>
      <c r="D8" s="45">
        <v>23939</v>
      </c>
      <c r="E8" s="1">
        <f ca="1">IF(ISBLANK(KVALIFIKACIA[[#This Row],[Datum narodenia]]),"",YEAR(TODAY())-YEAR(KVALIFIKACIA[[#This Row],[Datum narodenia]]))</f>
        <v>60</v>
      </c>
      <c r="F8" s="46">
        <f ca="1">IF(ISBLANK(KVALIFIKACIA[[#This Row],[Datum narodenia]]),"",IF(YEAR(DATE(YEAR(TODAY()), 12, 31)) - YEAR(D8) - IF(DATE(YEAR(TODAY()), MONTH(D8), DAY(D8)) &gt; DATE(YEAR(TODAY()), 12, 31), 1, 0) &lt; 60, 0, YEAR(DATE(YEAR(TODAY()), 12, 31)) - YEAR(D8) - IF(DATE(YEAR(TODAY()), MONTH(D8), DAY(D8)) &gt; DATE(YEAR(TODAY()), 12, 31), 1, 0) - 60))</f>
        <v>0</v>
      </c>
      <c r="G8" s="44">
        <v>204</v>
      </c>
      <c r="H8" s="44">
        <v>200</v>
      </c>
      <c r="I8" s="44">
        <v>194</v>
      </c>
      <c r="J8" s="44">
        <v>215</v>
      </c>
      <c r="K8" s="44">
        <v>212</v>
      </c>
      <c r="L8" s="44">
        <v>227</v>
      </c>
      <c r="M8" s="1">
        <f ca="1">IFERROR(SUM(G8:L8)+(COUNT(KVALIFIKACIA[[#This Row],[Hra 1]:[Hra 6]])*KVALIFIKACIA[[#This Row],[HDC]]),0)</f>
        <v>1252</v>
      </c>
      <c r="N8" s="47">
        <f>IFERROR(ROUND(AVERAGE(G8:L8),2),0)</f>
        <v>208.67</v>
      </c>
    </row>
    <row r="9" spans="1:14" x14ac:dyDescent="0.2">
      <c r="A9" s="1" cm="1">
        <f t="array" ref="A9">ROW()-ROW(KVALIFIKACIA[#Headers])</f>
        <v>8</v>
      </c>
      <c r="B9" s="1"/>
      <c r="C9" s="44" t="s">
        <v>63</v>
      </c>
      <c r="D9" s="45">
        <v>27115</v>
      </c>
      <c r="E9" s="1">
        <f ca="1">IF(ISBLANK(KVALIFIKACIA[[#This Row],[Datum narodenia]]),"",YEAR(TODAY())-YEAR(KVALIFIKACIA[[#This Row],[Datum narodenia]]))</f>
        <v>51</v>
      </c>
      <c r="F9" s="46">
        <f ca="1">IF(ISBLANK(KVALIFIKACIA[[#This Row],[Datum narodenia]]),"",IF(YEAR(DATE(YEAR(TODAY()), 12, 31)) - YEAR(D9) - IF(DATE(YEAR(TODAY()), MONTH(D9), DAY(D9)) &gt; DATE(YEAR(TODAY()), 12, 31), 1, 0) &lt; 60, 0, YEAR(DATE(YEAR(TODAY()), 12, 31)) - YEAR(D9) - IF(DATE(YEAR(TODAY()), MONTH(D9), DAY(D9)) &gt; DATE(YEAR(TODAY()), 12, 31), 1, 0) - 60))</f>
        <v>0</v>
      </c>
      <c r="G9" s="44">
        <v>203</v>
      </c>
      <c r="H9" s="44">
        <v>238</v>
      </c>
      <c r="I9" s="44">
        <v>177</v>
      </c>
      <c r="J9" s="44">
        <v>193</v>
      </c>
      <c r="K9" s="44">
        <v>199</v>
      </c>
      <c r="L9" s="44">
        <v>228</v>
      </c>
      <c r="M9" s="1">
        <f ca="1">IFERROR(SUM(G9:L9)+(COUNT(KVALIFIKACIA[[#This Row],[Hra 1]:[Hra 6]])*KVALIFIKACIA[[#This Row],[HDC]]),0)</f>
        <v>1238</v>
      </c>
      <c r="N9" s="47">
        <f>IFERROR(ROUND(AVERAGE(G9:L9),2),0)</f>
        <v>206.33</v>
      </c>
    </row>
    <row r="10" spans="1:14" x14ac:dyDescent="0.2">
      <c r="A10" s="1" cm="1">
        <f t="array" ref="A10">ROW()-ROW(KVALIFIKACIA[#Headers])</f>
        <v>9</v>
      </c>
      <c r="B10" s="1"/>
      <c r="C10" s="44" t="s">
        <v>30</v>
      </c>
      <c r="D10" s="45">
        <v>22659</v>
      </c>
      <c r="E10" s="1">
        <f ca="1">IF(ISBLANK(KVALIFIKACIA[[#This Row],[Datum narodenia]]),"",YEAR(TODAY())-YEAR(KVALIFIKACIA[[#This Row],[Datum narodenia]]))</f>
        <v>63</v>
      </c>
      <c r="F10" s="46">
        <f ca="1">IF(ISBLANK(KVALIFIKACIA[[#This Row],[Datum narodenia]]),"",IF(YEAR(DATE(YEAR(TODAY()), 12, 31)) - YEAR(D10) - IF(DATE(YEAR(TODAY()), MONTH(D10), DAY(D10)) &gt; DATE(YEAR(TODAY()), 12, 31), 1, 0) &lt; 60, 0, YEAR(DATE(YEAR(TODAY()), 12, 31)) - YEAR(D10) - IF(DATE(YEAR(TODAY()), MONTH(D10), DAY(D10)) &gt; DATE(YEAR(TODAY()), 12, 31), 1, 0) - 60))</f>
        <v>3</v>
      </c>
      <c r="G10" s="44">
        <v>233</v>
      </c>
      <c r="H10" s="44">
        <v>190</v>
      </c>
      <c r="I10" s="44">
        <v>183</v>
      </c>
      <c r="J10" s="44">
        <v>181</v>
      </c>
      <c r="K10" s="44">
        <v>202</v>
      </c>
      <c r="L10" s="44">
        <v>223</v>
      </c>
      <c r="M10" s="1">
        <f ca="1">IFERROR(SUM(G10:L10)+(COUNT(KVALIFIKACIA[[#This Row],[Hra 1]:[Hra 6]])*KVALIFIKACIA[[#This Row],[HDC]]),0)</f>
        <v>1230</v>
      </c>
      <c r="N10" s="47">
        <f>IFERROR(ROUND(AVERAGE(G10:L10),2),0)</f>
        <v>202</v>
      </c>
    </row>
    <row r="11" spans="1:14" x14ac:dyDescent="0.2">
      <c r="A11" s="1" cm="1">
        <f t="array" ref="A11">ROW()-ROW(KVALIFIKACIA[#Headers])</f>
        <v>10</v>
      </c>
      <c r="B11" s="1"/>
      <c r="C11" s="44" t="s">
        <v>76</v>
      </c>
      <c r="D11" s="45">
        <v>25216</v>
      </c>
      <c r="E11" s="1">
        <f ca="1">IF(ISBLANK(KVALIFIKACIA[[#This Row],[Datum narodenia]]),"",YEAR(TODAY())-YEAR(KVALIFIKACIA[[#This Row],[Datum narodenia]]))</f>
        <v>56</v>
      </c>
      <c r="F11" s="46">
        <f ca="1">IF(ISBLANK(KVALIFIKACIA[[#This Row],[Datum narodenia]]),"",IF(YEAR(DATE(YEAR(TODAY()), 12, 31)) - YEAR(D11) - IF(DATE(YEAR(TODAY()), MONTH(D11), DAY(D11)) &gt; DATE(YEAR(TODAY()), 12, 31), 1, 0) &lt; 60, 0, YEAR(DATE(YEAR(TODAY()), 12, 31)) - YEAR(D11) - IF(DATE(YEAR(TODAY()), MONTH(D11), DAY(D11)) &gt; DATE(YEAR(TODAY()), 12, 31), 1, 0) - 60))</f>
        <v>0</v>
      </c>
      <c r="G11" s="44">
        <v>210</v>
      </c>
      <c r="H11" s="44">
        <v>204</v>
      </c>
      <c r="I11" s="44">
        <v>230</v>
      </c>
      <c r="J11" s="44">
        <v>148</v>
      </c>
      <c r="K11" s="44">
        <v>211</v>
      </c>
      <c r="L11" s="44">
        <v>194</v>
      </c>
      <c r="M11" s="1">
        <f ca="1">IFERROR(SUM(G11:L11)+(COUNT(KVALIFIKACIA[[#This Row],[Hra 1]:[Hra 6]])*KVALIFIKACIA[[#This Row],[HDC]]),0)</f>
        <v>1197</v>
      </c>
      <c r="N11" s="47">
        <f>IFERROR(ROUND(AVERAGE(G11:L11),2),0)</f>
        <v>199.5</v>
      </c>
    </row>
    <row r="12" spans="1:14" x14ac:dyDescent="0.2">
      <c r="A12" s="1" cm="1">
        <f t="array" ref="A12">ROW()-ROW(KVALIFIKACIA[#Headers])</f>
        <v>11</v>
      </c>
      <c r="B12" s="1"/>
      <c r="C12" s="44" t="s">
        <v>66</v>
      </c>
      <c r="D12" s="45">
        <v>26001</v>
      </c>
      <c r="E12" s="1">
        <f ca="1">IF(ISBLANK(KVALIFIKACIA[[#This Row],[Datum narodenia]]),"",YEAR(TODAY())-YEAR(KVALIFIKACIA[[#This Row],[Datum narodenia]]))</f>
        <v>54</v>
      </c>
      <c r="F12" s="46">
        <f ca="1">IF(ISBLANK(KVALIFIKACIA[[#This Row],[Datum narodenia]]),"",IF(YEAR(DATE(YEAR(TODAY()), 12, 31)) - YEAR(D12) - IF(DATE(YEAR(TODAY()), MONTH(D12), DAY(D12)) &gt; DATE(YEAR(TODAY()), 12, 31), 1, 0) &lt; 60, 0, YEAR(DATE(YEAR(TODAY()), 12, 31)) - YEAR(D12) - IF(DATE(YEAR(TODAY()), MONTH(D12), DAY(D12)) &gt; DATE(YEAR(TODAY()), 12, 31), 1, 0) - 60))</f>
        <v>0</v>
      </c>
      <c r="G12" s="44">
        <v>212</v>
      </c>
      <c r="H12" s="44">
        <v>205</v>
      </c>
      <c r="I12" s="44">
        <v>255</v>
      </c>
      <c r="J12" s="44">
        <v>137</v>
      </c>
      <c r="K12" s="44">
        <v>171</v>
      </c>
      <c r="L12" s="44">
        <v>173</v>
      </c>
      <c r="M12" s="1">
        <f ca="1">IFERROR(SUM(G12:L12)+(COUNT(KVALIFIKACIA[[#This Row],[Hra 1]:[Hra 6]])*KVALIFIKACIA[[#This Row],[HDC]]),0)</f>
        <v>1153</v>
      </c>
      <c r="N12" s="47">
        <f>IFERROR(ROUND(AVERAGE(G12:L12),2),0)</f>
        <v>192.17</v>
      </c>
    </row>
    <row r="13" spans="1:14" x14ac:dyDescent="0.2">
      <c r="A13" s="1" cm="1">
        <f t="array" ref="A13">ROW()-ROW(KVALIFIKACIA[#Headers])</f>
        <v>12</v>
      </c>
      <c r="B13" s="1"/>
      <c r="C13" s="44" t="s">
        <v>31</v>
      </c>
      <c r="D13" s="45">
        <v>23855</v>
      </c>
      <c r="E13" s="1">
        <f ca="1">IF(ISBLANK(KVALIFIKACIA[[#This Row],[Datum narodenia]]),"",YEAR(TODAY())-YEAR(KVALIFIKACIA[[#This Row],[Datum narodenia]]))</f>
        <v>60</v>
      </c>
      <c r="F13" s="46">
        <f ca="1">IF(ISBLANK(KVALIFIKACIA[[#This Row],[Datum narodenia]]),"",IF(YEAR(DATE(YEAR(TODAY()), 12, 31)) - YEAR(D13) - IF(DATE(YEAR(TODAY()), MONTH(D13), DAY(D13)) &gt; DATE(YEAR(TODAY()), 12, 31), 1, 0) &lt; 60, 0, YEAR(DATE(YEAR(TODAY()), 12, 31)) - YEAR(D13) - IF(DATE(YEAR(TODAY()), MONTH(D13), DAY(D13)) &gt; DATE(YEAR(TODAY()), 12, 31), 1, 0) - 60))</f>
        <v>0</v>
      </c>
      <c r="G13" s="44">
        <v>173</v>
      </c>
      <c r="H13" s="44">
        <v>139</v>
      </c>
      <c r="I13" s="44">
        <v>204</v>
      </c>
      <c r="J13" s="44">
        <v>181</v>
      </c>
      <c r="K13" s="44">
        <v>212</v>
      </c>
      <c r="L13" s="44">
        <v>214</v>
      </c>
      <c r="M13" s="1">
        <f ca="1">IFERROR(SUM(G13:L13)+(COUNT(KVALIFIKACIA[[#This Row],[Hra 1]:[Hra 6]])*KVALIFIKACIA[[#This Row],[HDC]]),0)</f>
        <v>1123</v>
      </c>
      <c r="N13" s="47">
        <f>IFERROR(ROUND(AVERAGE(G13:L13),2),0)</f>
        <v>187.17</v>
      </c>
    </row>
    <row r="14" spans="1:14" x14ac:dyDescent="0.2">
      <c r="A14" s="1" cm="1">
        <f t="array" ref="A14">ROW()-ROW(KVALIFIKACIA[#Headers])</f>
        <v>13</v>
      </c>
      <c r="B14" s="1"/>
      <c r="C14" s="44" t="s">
        <v>62</v>
      </c>
      <c r="D14" s="45">
        <v>26199</v>
      </c>
      <c r="E14" s="1">
        <f ca="1">IF(ISBLANK(KVALIFIKACIA[[#This Row],[Datum narodenia]]),"",YEAR(TODAY())-YEAR(KVALIFIKACIA[[#This Row],[Datum narodenia]]))</f>
        <v>54</v>
      </c>
      <c r="F14" s="46">
        <f ca="1">IF(ISBLANK(KVALIFIKACIA[[#This Row],[Datum narodenia]]),"",IF(YEAR(DATE(YEAR(TODAY()), 12, 31)) - YEAR(D14) - IF(DATE(YEAR(TODAY()), MONTH(D14), DAY(D14)) &gt; DATE(YEAR(TODAY()), 12, 31), 1, 0) &lt; 60, 0, YEAR(DATE(YEAR(TODAY()), 12, 31)) - YEAR(D14) - IF(DATE(YEAR(TODAY()), MONTH(D14), DAY(D14)) &gt; DATE(YEAR(TODAY()), 12, 31), 1, 0) - 60))</f>
        <v>0</v>
      </c>
      <c r="G14" s="44">
        <v>226</v>
      </c>
      <c r="H14" s="44">
        <v>172</v>
      </c>
      <c r="I14" s="44">
        <v>169</v>
      </c>
      <c r="J14" s="44">
        <v>171</v>
      </c>
      <c r="K14" s="44">
        <v>183</v>
      </c>
      <c r="L14" s="44">
        <v>201</v>
      </c>
      <c r="M14" s="1">
        <f ca="1">IFERROR(SUM(G14:L14)+(COUNT(KVALIFIKACIA[[#This Row],[Hra 1]:[Hra 6]])*KVALIFIKACIA[[#This Row],[HDC]]),0)</f>
        <v>1122</v>
      </c>
      <c r="N14" s="47">
        <f>IFERROR(ROUND(AVERAGE(G14:L14),2),0)</f>
        <v>187</v>
      </c>
    </row>
    <row r="15" spans="1:14" x14ac:dyDescent="0.2">
      <c r="A15" s="1" cm="1">
        <f t="array" ref="A15">ROW()-ROW(KVALIFIKACIA[#Headers])</f>
        <v>14</v>
      </c>
      <c r="B15" s="1"/>
      <c r="C15" s="80" t="s">
        <v>78</v>
      </c>
      <c r="D15" s="83">
        <v>27077</v>
      </c>
      <c r="E15" s="82">
        <f ca="1">IF(ISBLANK(KVALIFIKACIA[[#This Row],[Datum narodenia]]),"",YEAR(TODAY())-YEAR(KVALIFIKACIA[[#This Row],[Datum narodenia]]))</f>
        <v>51</v>
      </c>
      <c r="F15" s="79">
        <f ca="1">IF(ISBLANK(KVALIFIKACIA[[#This Row],[Datum narodenia]]),"",IF(YEAR(DATE(YEAR(TODAY()), 12, 31)) - YEAR(D15) - IF(DATE(YEAR(TODAY()), MONTH(D15), DAY(D15)) &gt; DATE(YEAR(TODAY()), 12, 31), 1, 0) &lt; 60, 0, YEAR(DATE(YEAR(TODAY()), 12, 31)) - YEAR(D15) - IF(DATE(YEAR(TODAY()), MONTH(D15), DAY(D15)) &gt; DATE(YEAR(TODAY()), 12, 31), 1, 0) - 60))</f>
        <v>0</v>
      </c>
      <c r="G15" s="80">
        <v>192</v>
      </c>
      <c r="H15" s="80">
        <v>146</v>
      </c>
      <c r="I15" s="80">
        <v>224</v>
      </c>
      <c r="J15" s="44">
        <v>174</v>
      </c>
      <c r="K15" s="44">
        <v>184</v>
      </c>
      <c r="L15" s="44">
        <v>199</v>
      </c>
      <c r="M15" s="1">
        <f ca="1">IFERROR(SUM(G15:L15)+(COUNT(KVALIFIKACIA[[#This Row],[Hra 1]:[Hra 6]])*KVALIFIKACIA[[#This Row],[HDC]]),0)</f>
        <v>1119</v>
      </c>
      <c r="N15" s="47">
        <f>IFERROR(ROUND(AVERAGE(G15:L15),2),0)</f>
        <v>186.5</v>
      </c>
    </row>
    <row r="16" spans="1:14" x14ac:dyDescent="0.2">
      <c r="A16" s="1" cm="1">
        <f t="array" ref="A16">ROW()-ROW(KVALIFIKACIA[#Headers])</f>
        <v>15</v>
      </c>
      <c r="B16" s="1"/>
      <c r="C16" s="44" t="s">
        <v>32</v>
      </c>
      <c r="D16" s="45">
        <v>22462</v>
      </c>
      <c r="E16" s="1">
        <f ca="1">IF(ISBLANK(KVALIFIKACIA[[#This Row],[Datum narodenia]]),"",YEAR(TODAY())-YEAR(KVALIFIKACIA[[#This Row],[Datum narodenia]]))</f>
        <v>64</v>
      </c>
      <c r="F16" s="46">
        <f ca="1">IF(ISBLANK(KVALIFIKACIA[[#This Row],[Datum narodenia]]),"",IF(YEAR(DATE(YEAR(TODAY()), 12, 31)) - YEAR(D16) - IF(DATE(YEAR(TODAY()), MONTH(D16), DAY(D16)) &gt; DATE(YEAR(TODAY()), 12, 31), 1, 0) &lt; 60, 0, YEAR(DATE(YEAR(TODAY()), 12, 31)) - YEAR(D16) - IF(DATE(YEAR(TODAY()), MONTH(D16), DAY(D16)) &gt; DATE(YEAR(TODAY()), 12, 31), 1, 0) - 60))</f>
        <v>4</v>
      </c>
      <c r="G16" s="44">
        <v>184</v>
      </c>
      <c r="H16" s="44">
        <v>166</v>
      </c>
      <c r="I16" s="44">
        <v>230</v>
      </c>
      <c r="J16" s="44">
        <v>173</v>
      </c>
      <c r="K16" s="44">
        <v>171</v>
      </c>
      <c r="L16" s="44">
        <v>169</v>
      </c>
      <c r="M16" s="1">
        <f ca="1">IFERROR(SUM(G16:L16)+(COUNT(KVALIFIKACIA[[#This Row],[Hra 1]:[Hra 6]])*KVALIFIKACIA[[#This Row],[HDC]]),0)</f>
        <v>1117</v>
      </c>
      <c r="N16" s="47">
        <f>IFERROR(ROUND(AVERAGE(G16:L16),2),0)</f>
        <v>182.17</v>
      </c>
    </row>
    <row r="17" spans="1:14" x14ac:dyDescent="0.2">
      <c r="A17" s="1" cm="1">
        <f t="array" ref="A17">ROW()-ROW(KVALIFIKACIA[#Headers])</f>
        <v>16</v>
      </c>
      <c r="B17" s="1"/>
      <c r="C17" s="44" t="s">
        <v>54</v>
      </c>
      <c r="D17" s="45">
        <v>27457</v>
      </c>
      <c r="E17" s="1">
        <f ca="1">IF(ISBLANK(KVALIFIKACIA[[#This Row],[Datum narodenia]]),"",YEAR(TODAY())-YEAR(KVALIFIKACIA[[#This Row],[Datum narodenia]]))</f>
        <v>50</v>
      </c>
      <c r="F17" s="46">
        <f ca="1">IF(ISBLANK(KVALIFIKACIA[[#This Row],[Datum narodenia]]),"",IF(YEAR(DATE(YEAR(TODAY()), 12, 31)) - YEAR(D17) - IF(DATE(YEAR(TODAY()), MONTH(D17), DAY(D17)) &gt; DATE(YEAR(TODAY()), 12, 31), 1, 0) &lt; 60, 0, YEAR(DATE(YEAR(TODAY()), 12, 31)) - YEAR(D17) - IF(DATE(YEAR(TODAY()), MONTH(D17), DAY(D17)) &gt; DATE(YEAR(TODAY()), 12, 31), 1, 0) - 60))</f>
        <v>0</v>
      </c>
      <c r="G17" s="44">
        <v>192</v>
      </c>
      <c r="H17" s="44">
        <v>183</v>
      </c>
      <c r="I17" s="44">
        <v>178</v>
      </c>
      <c r="J17" s="44">
        <v>179</v>
      </c>
      <c r="K17" s="44">
        <v>179</v>
      </c>
      <c r="L17" s="44">
        <v>191</v>
      </c>
      <c r="M17" s="1">
        <f ca="1">IFERROR(SUM(G17:L17)+(COUNT(KVALIFIKACIA[[#This Row],[Hra 1]:[Hra 6]])*KVALIFIKACIA[[#This Row],[HDC]]),0)</f>
        <v>1102</v>
      </c>
      <c r="N17" s="47">
        <f>IFERROR(ROUND(AVERAGE(G17:L17),2),0)</f>
        <v>183.67</v>
      </c>
    </row>
    <row r="18" spans="1:14" x14ac:dyDescent="0.2">
      <c r="A18" s="1" cm="1">
        <f t="array" ref="A18">ROW()-ROW(KVALIFIKACIA[#Headers])</f>
        <v>17</v>
      </c>
      <c r="B18" s="1"/>
      <c r="C18" s="80" t="s">
        <v>71</v>
      </c>
      <c r="D18" s="83">
        <v>26588</v>
      </c>
      <c r="E18" s="82">
        <f ca="1">IF(ISBLANK(KVALIFIKACIA[[#This Row],[Datum narodenia]]),"",YEAR(TODAY())-YEAR(KVALIFIKACIA[[#This Row],[Datum narodenia]]))</f>
        <v>53</v>
      </c>
      <c r="F18" s="79">
        <f ca="1">IF(ISBLANK(KVALIFIKACIA[[#This Row],[Datum narodenia]]),"",IF(YEAR(DATE(YEAR(TODAY()), 12, 31)) - YEAR(D18) - IF(DATE(YEAR(TODAY()), MONTH(D18), DAY(D18)) &gt; DATE(YEAR(TODAY()), 12, 31), 1, 0) &lt; 60, 0, YEAR(DATE(YEAR(TODAY()), 12, 31)) - YEAR(D18) - IF(DATE(YEAR(TODAY()), MONTH(D18), DAY(D18)) &gt; DATE(YEAR(TODAY()), 12, 31), 1, 0) - 60))</f>
        <v>0</v>
      </c>
      <c r="G18" s="80">
        <v>186</v>
      </c>
      <c r="H18" s="80">
        <v>205</v>
      </c>
      <c r="I18" s="80">
        <v>167</v>
      </c>
      <c r="J18" s="44">
        <v>204</v>
      </c>
      <c r="K18" s="44">
        <v>179</v>
      </c>
      <c r="L18" s="44">
        <v>156</v>
      </c>
      <c r="M18" s="1">
        <f ca="1">IFERROR(SUM(G18:L18)+(COUNT(KVALIFIKACIA[[#This Row],[Hra 1]:[Hra 6]])*KVALIFIKACIA[[#This Row],[HDC]]),0)</f>
        <v>1097</v>
      </c>
      <c r="N18" s="47">
        <f>IFERROR(ROUND(AVERAGE(G18:L18),2),0)</f>
        <v>182.83</v>
      </c>
    </row>
    <row r="19" spans="1:14" x14ac:dyDescent="0.2">
      <c r="A19" s="1" cm="1">
        <f t="array" ref="A19">ROW()-ROW(KVALIFIKACIA[#Headers])</f>
        <v>18</v>
      </c>
      <c r="B19" s="1"/>
      <c r="C19" s="44" t="s">
        <v>33</v>
      </c>
      <c r="D19" s="45">
        <v>22535</v>
      </c>
      <c r="E19" s="1">
        <f ca="1">IF(ISBLANK(KVALIFIKACIA[[#This Row],[Datum narodenia]]),"",YEAR(TODAY())-YEAR(KVALIFIKACIA[[#This Row],[Datum narodenia]]))</f>
        <v>64</v>
      </c>
      <c r="F19" s="46">
        <f ca="1">IF(ISBLANK(KVALIFIKACIA[[#This Row],[Datum narodenia]]),"",IF(YEAR(DATE(YEAR(TODAY()), 12, 31)) - YEAR(D19) - IF(DATE(YEAR(TODAY()), MONTH(D19), DAY(D19)) &gt; DATE(YEAR(TODAY()), 12, 31), 1, 0) &lt; 60, 0, YEAR(DATE(YEAR(TODAY()), 12, 31)) - YEAR(D19) - IF(DATE(YEAR(TODAY()), MONTH(D19), DAY(D19)) &gt; DATE(YEAR(TODAY()), 12, 31), 1, 0) - 60))</f>
        <v>4</v>
      </c>
      <c r="G19" s="44">
        <v>146</v>
      </c>
      <c r="H19" s="44">
        <v>189</v>
      </c>
      <c r="I19" s="44">
        <v>193</v>
      </c>
      <c r="J19" s="44">
        <v>180</v>
      </c>
      <c r="K19" s="44">
        <v>187</v>
      </c>
      <c r="L19" s="44">
        <v>174</v>
      </c>
      <c r="M19" s="1">
        <f ca="1">IFERROR(SUM(G19:L19)+(COUNT(KVALIFIKACIA[[#This Row],[Hra 1]:[Hra 6]])*KVALIFIKACIA[[#This Row],[HDC]]),0)</f>
        <v>1093</v>
      </c>
      <c r="N19" s="47">
        <f>IFERROR(ROUND(AVERAGE(G19:L19),2),0)</f>
        <v>178.17</v>
      </c>
    </row>
    <row r="20" spans="1:14" x14ac:dyDescent="0.2">
      <c r="A20" s="1" cm="1">
        <f t="array" ref="A20">ROW()-ROW(KVALIFIKACIA[#Headers])</f>
        <v>19</v>
      </c>
      <c r="B20" s="1"/>
      <c r="C20" s="44" t="s">
        <v>34</v>
      </c>
      <c r="D20" s="45">
        <v>25147</v>
      </c>
      <c r="E20" s="1">
        <f ca="1">IF(ISBLANK(KVALIFIKACIA[[#This Row],[Datum narodenia]]),"",YEAR(TODAY())-YEAR(KVALIFIKACIA[[#This Row],[Datum narodenia]]))</f>
        <v>57</v>
      </c>
      <c r="F20" s="46">
        <f ca="1">IF(ISBLANK(KVALIFIKACIA[[#This Row],[Datum narodenia]]),"",IF(YEAR(DATE(YEAR(TODAY()), 12, 31)) - YEAR(D20) - IF(DATE(YEAR(TODAY()), MONTH(D20), DAY(D20)) &gt; DATE(YEAR(TODAY()), 12, 31), 1, 0) &lt; 60, 0, YEAR(DATE(YEAR(TODAY()), 12, 31)) - YEAR(D20) - IF(DATE(YEAR(TODAY()), MONTH(D20), DAY(D20)) &gt; DATE(YEAR(TODAY()), 12, 31), 1, 0) - 60))</f>
        <v>0</v>
      </c>
      <c r="G20" s="44">
        <v>184</v>
      </c>
      <c r="H20" s="44">
        <v>181</v>
      </c>
      <c r="I20" s="44">
        <v>194</v>
      </c>
      <c r="J20" s="44">
        <v>198</v>
      </c>
      <c r="K20" s="44">
        <v>174</v>
      </c>
      <c r="L20" s="44">
        <v>156</v>
      </c>
      <c r="M20" s="1">
        <f ca="1">IFERROR(SUM(G20:L20)+(COUNT(KVALIFIKACIA[[#This Row],[Hra 1]:[Hra 6]])*KVALIFIKACIA[[#This Row],[HDC]]),0)</f>
        <v>1087</v>
      </c>
      <c r="N20" s="47">
        <f>IFERROR(ROUND(AVERAGE(G20:L20),2),0)</f>
        <v>181.17</v>
      </c>
    </row>
    <row r="21" spans="1:14" x14ac:dyDescent="0.2">
      <c r="A21" s="1" cm="1">
        <f t="array" ref="A21">ROW()-ROW(KVALIFIKACIA[#Headers])</f>
        <v>20</v>
      </c>
      <c r="B21" s="1"/>
      <c r="C21" s="80" t="s">
        <v>85</v>
      </c>
      <c r="D21" s="83">
        <v>27359</v>
      </c>
      <c r="E21" s="82">
        <f ca="1">IF(ISBLANK(KVALIFIKACIA[[#This Row],[Datum narodenia]]),"",YEAR(TODAY())-YEAR(KVALIFIKACIA[[#This Row],[Datum narodenia]]))</f>
        <v>51</v>
      </c>
      <c r="F21" s="79">
        <f ca="1">IF(ISBLANK(KVALIFIKACIA[[#This Row],[Datum narodenia]]),"",IF(YEAR(DATE(YEAR(TODAY()), 12, 31)) - YEAR(D21) - IF(DATE(YEAR(TODAY()), MONTH(D21), DAY(D21)) &gt; DATE(YEAR(TODAY()), 12, 31), 1, 0) &lt; 60, 0, YEAR(DATE(YEAR(TODAY()), 12, 31)) - YEAR(D21) - IF(DATE(YEAR(TODAY()), MONTH(D21), DAY(D21)) &gt; DATE(YEAR(TODAY()), 12, 31), 1, 0) - 60))</f>
        <v>0</v>
      </c>
      <c r="G21" s="80">
        <v>147</v>
      </c>
      <c r="H21" s="80">
        <v>170</v>
      </c>
      <c r="I21" s="80">
        <v>169</v>
      </c>
      <c r="J21" s="44">
        <v>188</v>
      </c>
      <c r="K21" s="44">
        <v>190</v>
      </c>
      <c r="L21" s="44">
        <v>215</v>
      </c>
      <c r="M21" s="1">
        <f ca="1">IFERROR(SUM(G21:L21)+(COUNT(KVALIFIKACIA[[#This Row],[Hra 1]:[Hra 6]])*KVALIFIKACIA[[#This Row],[HDC]]),0)</f>
        <v>1079</v>
      </c>
      <c r="N21" s="47">
        <f>IFERROR(ROUND(AVERAGE(G21:L21),2),0)</f>
        <v>179.83</v>
      </c>
    </row>
    <row r="22" spans="1:14" x14ac:dyDescent="0.2">
      <c r="A22" s="1" cm="1">
        <f t="array" ref="A22">ROW()-ROW(KVALIFIKACIA[#Headers])</f>
        <v>21</v>
      </c>
      <c r="B22" s="1"/>
      <c r="C22" s="44" t="s">
        <v>57</v>
      </c>
      <c r="D22" s="45">
        <v>27662</v>
      </c>
      <c r="E22" s="1">
        <f ca="1">IF(ISBLANK(KVALIFIKACIA[[#This Row],[Datum narodenia]]),"",YEAR(TODAY())-YEAR(KVALIFIKACIA[[#This Row],[Datum narodenia]]))</f>
        <v>50</v>
      </c>
      <c r="F22" s="46">
        <f ca="1">IF(ISBLANK(KVALIFIKACIA[[#This Row],[Datum narodenia]]),"",IF(YEAR(DATE(YEAR(TODAY()), 12, 31)) - YEAR(D22) - IF(DATE(YEAR(TODAY()), MONTH(D22), DAY(D22)) &gt; DATE(YEAR(TODAY()), 12, 31), 1, 0) &lt; 60, 0, YEAR(DATE(YEAR(TODAY()), 12, 31)) - YEAR(D22) - IF(DATE(YEAR(TODAY()), MONTH(D22), DAY(D22)) &gt; DATE(YEAR(TODAY()), 12, 31), 1, 0) - 60))</f>
        <v>0</v>
      </c>
      <c r="G22" s="44">
        <v>150</v>
      </c>
      <c r="H22" s="44">
        <v>177</v>
      </c>
      <c r="I22" s="44">
        <v>162</v>
      </c>
      <c r="J22" s="44">
        <v>202</v>
      </c>
      <c r="K22" s="44">
        <v>200</v>
      </c>
      <c r="L22" s="44">
        <v>175</v>
      </c>
      <c r="M22" s="1">
        <f ca="1">IFERROR(SUM(G22:L22)+(COUNT(KVALIFIKACIA[[#This Row],[Hra 1]:[Hra 6]])*KVALIFIKACIA[[#This Row],[HDC]]),0)</f>
        <v>1066</v>
      </c>
      <c r="N22" s="47">
        <f>IFERROR(ROUND(AVERAGE(G22:L22),2),0)</f>
        <v>177.67</v>
      </c>
    </row>
    <row r="23" spans="1:14" x14ac:dyDescent="0.2">
      <c r="A23" s="1" cm="1">
        <f t="array" ref="A23">ROW()-ROW(KVALIFIKACIA[#Headers])</f>
        <v>22</v>
      </c>
      <c r="B23" s="1"/>
      <c r="C23" s="44" t="s">
        <v>69</v>
      </c>
      <c r="D23" s="45">
        <v>24598</v>
      </c>
      <c r="E23" s="1">
        <f ca="1">IF(ISBLANK(KVALIFIKACIA[[#This Row],[Datum narodenia]]),"",YEAR(TODAY())-YEAR(KVALIFIKACIA[[#This Row],[Datum narodenia]]))</f>
        <v>58</v>
      </c>
      <c r="F23" s="46">
        <f ca="1">IF(ISBLANK(KVALIFIKACIA[[#This Row],[Datum narodenia]]),"",IF(YEAR(DATE(YEAR(TODAY()), 12, 31)) - YEAR(D23) - IF(DATE(YEAR(TODAY()), MONTH(D23), DAY(D23)) &gt; DATE(YEAR(TODAY()), 12, 31), 1, 0) &lt; 60, 0, YEAR(DATE(YEAR(TODAY()), 12, 31)) - YEAR(D23) - IF(DATE(YEAR(TODAY()), MONTH(D23), DAY(D23)) &gt; DATE(YEAR(TODAY()), 12, 31), 1, 0) - 60))</f>
        <v>0</v>
      </c>
      <c r="G23" s="44">
        <v>203</v>
      </c>
      <c r="H23" s="44">
        <v>184</v>
      </c>
      <c r="I23" s="44">
        <v>167</v>
      </c>
      <c r="J23" s="44">
        <v>206</v>
      </c>
      <c r="K23" s="44">
        <v>148</v>
      </c>
      <c r="L23" s="44">
        <v>151</v>
      </c>
      <c r="M23" s="1">
        <f ca="1">IFERROR(SUM(G23:L23)+(COUNT(KVALIFIKACIA[[#This Row],[Hra 1]:[Hra 6]])*KVALIFIKACIA[[#This Row],[HDC]]),0)</f>
        <v>1059</v>
      </c>
      <c r="N23" s="47">
        <f>IFERROR(ROUND(AVERAGE(G23:L23),2),0)</f>
        <v>176.5</v>
      </c>
    </row>
    <row r="24" spans="1:14" x14ac:dyDescent="0.2">
      <c r="A24" s="1" cm="1">
        <f t="array" ref="A24">ROW()-ROW(KVALIFIKACIA[#Headers])</f>
        <v>23</v>
      </c>
      <c r="B24" s="1"/>
      <c r="C24" s="44" t="s">
        <v>35</v>
      </c>
      <c r="D24" s="45">
        <v>22629</v>
      </c>
      <c r="E24" s="1">
        <f ca="1">IF(ISBLANK(KVALIFIKACIA[[#This Row],[Datum narodenia]]),"",YEAR(TODAY())-YEAR(KVALIFIKACIA[[#This Row],[Datum narodenia]]))</f>
        <v>64</v>
      </c>
      <c r="F24" s="46">
        <f ca="1">IF(ISBLANK(KVALIFIKACIA[[#This Row],[Datum narodenia]]),"",IF(YEAR(DATE(YEAR(TODAY()), 12, 31)) - YEAR(D24) - IF(DATE(YEAR(TODAY()), MONTH(D24), DAY(D24)) &gt; DATE(YEAR(TODAY()), 12, 31), 1, 0) &lt; 60, 0, YEAR(DATE(YEAR(TODAY()), 12, 31)) - YEAR(D24) - IF(DATE(YEAR(TODAY()), MONTH(D24), DAY(D24)) &gt; DATE(YEAR(TODAY()), 12, 31), 1, 0) - 60))</f>
        <v>4</v>
      </c>
      <c r="G24" s="44">
        <v>142</v>
      </c>
      <c r="H24" s="44">
        <v>148</v>
      </c>
      <c r="I24" s="44">
        <v>166</v>
      </c>
      <c r="J24" s="44">
        <v>211</v>
      </c>
      <c r="K24" s="44">
        <v>174</v>
      </c>
      <c r="L24" s="44">
        <v>181</v>
      </c>
      <c r="M24" s="1">
        <f ca="1">IFERROR(SUM(G24:L24)+(COUNT(KVALIFIKACIA[[#This Row],[Hra 1]:[Hra 6]])*KVALIFIKACIA[[#This Row],[HDC]]),0)</f>
        <v>1046</v>
      </c>
      <c r="N24" s="47">
        <f>IFERROR(ROUND(AVERAGE(G24:L24),2),0)</f>
        <v>170.33</v>
      </c>
    </row>
    <row r="25" spans="1:14" x14ac:dyDescent="0.2">
      <c r="A25" s="1" cm="1">
        <f t="array" ref="A25">ROW()-ROW(KVALIFIKACIA[#Headers])</f>
        <v>24</v>
      </c>
      <c r="B25" s="1"/>
      <c r="C25" s="73" t="s">
        <v>45</v>
      </c>
      <c r="D25" s="81">
        <v>25333</v>
      </c>
      <c r="E25" s="77">
        <f ca="1">IF(ISBLANK(KVALIFIKACIA[[#This Row],[Datum narodenia]]),"",YEAR(TODAY())-YEAR(KVALIFIKACIA[[#This Row],[Datum narodenia]]))</f>
        <v>56</v>
      </c>
      <c r="F25" s="67">
        <f ca="1">IF(ISBLANK(KVALIFIKACIA[[#This Row],[Datum narodenia]]),"",IF(YEAR(DATE(YEAR(TODAY()), 12, 31)) - YEAR(D25) - IF(DATE(YEAR(TODAY()), MONTH(D25), DAY(D25)) &gt; DATE(YEAR(TODAY()), 12, 31), 1, 0) &lt; 60, 0, YEAR(DATE(YEAR(TODAY()), 12, 31)) - YEAR(D25) - IF(DATE(YEAR(TODAY()), MONTH(D25), DAY(D25)) &gt; DATE(YEAR(TODAY()), 12, 31), 1, 0) - 60))</f>
        <v>0</v>
      </c>
      <c r="G25" s="73">
        <v>197</v>
      </c>
      <c r="H25" s="73">
        <v>243</v>
      </c>
      <c r="I25" s="73">
        <v>147</v>
      </c>
      <c r="J25" s="44">
        <v>136</v>
      </c>
      <c r="K25" s="44">
        <v>169</v>
      </c>
      <c r="L25" s="44">
        <v>152</v>
      </c>
      <c r="M25" s="1">
        <f ca="1">IFERROR(SUM(G25:L25)+(COUNT(KVALIFIKACIA[[#This Row],[Hra 1]:[Hra 6]])*KVALIFIKACIA[[#This Row],[HDC]]),0)</f>
        <v>1044</v>
      </c>
      <c r="N25" s="47">
        <f>IFERROR(ROUND(AVERAGE(G25:L25),2),0)</f>
        <v>174</v>
      </c>
    </row>
    <row r="26" spans="1:14" x14ac:dyDescent="0.2">
      <c r="A26" s="1" cm="1">
        <f t="array" ref="A26">ROW()-ROW(KVALIFIKACIA[#Headers])</f>
        <v>25</v>
      </c>
      <c r="B26" s="1"/>
      <c r="C26" s="73" t="s">
        <v>53</v>
      </c>
      <c r="D26" s="81">
        <v>25323</v>
      </c>
      <c r="E26" s="77">
        <f ca="1">IF(ISBLANK(KVALIFIKACIA[[#This Row],[Datum narodenia]]),"",YEAR(TODAY())-YEAR(KVALIFIKACIA[[#This Row],[Datum narodenia]]))</f>
        <v>56</v>
      </c>
      <c r="F26" s="67">
        <f ca="1">IF(ISBLANK(KVALIFIKACIA[[#This Row],[Datum narodenia]]),"",IF(YEAR(DATE(YEAR(TODAY()), 12, 31)) - YEAR(D26) - IF(DATE(YEAR(TODAY()), MONTH(D26), DAY(D26)) &gt; DATE(YEAR(TODAY()), 12, 31), 1, 0) &lt; 60, 0, YEAR(DATE(YEAR(TODAY()), 12, 31)) - YEAR(D26) - IF(DATE(YEAR(TODAY()), MONTH(D26), DAY(D26)) &gt; DATE(YEAR(TODAY()), 12, 31), 1, 0) - 60))</f>
        <v>0</v>
      </c>
      <c r="G26" s="73">
        <v>156</v>
      </c>
      <c r="H26" s="73">
        <v>152</v>
      </c>
      <c r="I26" s="73">
        <v>146</v>
      </c>
      <c r="J26" s="44">
        <v>147</v>
      </c>
      <c r="K26" s="44">
        <v>177</v>
      </c>
      <c r="L26" s="44">
        <v>180</v>
      </c>
      <c r="M26" s="1">
        <f ca="1">IFERROR(SUM(G26:L26)+(COUNT(KVALIFIKACIA[[#This Row],[Hra 1]:[Hra 6]])*KVALIFIKACIA[[#This Row],[HDC]]),0)</f>
        <v>958</v>
      </c>
      <c r="N26" s="47">
        <f>IFERROR(ROUND(AVERAGE(G26:L26),2),0)</f>
        <v>159.66999999999999</v>
      </c>
    </row>
    <row r="27" spans="1:14" x14ac:dyDescent="0.2">
      <c r="A27" s="1" cm="1">
        <f t="array" ref="A27">ROW()-ROW(KVALIFIKACIA[#Headers])</f>
        <v>26</v>
      </c>
      <c r="B27" s="1"/>
      <c r="C27" s="73" t="s">
        <v>77</v>
      </c>
      <c r="D27" s="81">
        <v>22359</v>
      </c>
      <c r="E27" s="77">
        <f ca="1">IF(ISBLANK(KVALIFIKACIA[[#This Row],[Datum narodenia]]),"",YEAR(TODAY())-YEAR(KVALIFIKACIA[[#This Row],[Datum narodenia]]))</f>
        <v>64</v>
      </c>
      <c r="F27" s="67">
        <f ca="1">IF(ISBLANK(KVALIFIKACIA[[#This Row],[Datum narodenia]]),"",IF(YEAR(DATE(YEAR(TODAY()), 12, 31)) - YEAR(D27) - IF(DATE(YEAR(TODAY()), MONTH(D27), DAY(D27)) &gt; DATE(YEAR(TODAY()), 12, 31), 1, 0) &lt; 60, 0, YEAR(DATE(YEAR(TODAY()), 12, 31)) - YEAR(D27) - IF(DATE(YEAR(TODAY()), MONTH(D27), DAY(D27)) &gt; DATE(YEAR(TODAY()), 12, 31), 1, 0) - 60))</f>
        <v>4</v>
      </c>
      <c r="G27" s="73">
        <v>128</v>
      </c>
      <c r="H27" s="73">
        <v>140</v>
      </c>
      <c r="I27" s="73">
        <v>128</v>
      </c>
      <c r="J27" s="44">
        <v>137</v>
      </c>
      <c r="K27" s="44">
        <v>153</v>
      </c>
      <c r="L27" s="44">
        <v>155</v>
      </c>
      <c r="M27" s="1">
        <f ca="1">IFERROR(SUM(G27:L27)+(COUNT(KVALIFIKACIA[[#This Row],[Hra 1]:[Hra 6]])*KVALIFIKACIA[[#This Row],[HDC]]),0)</f>
        <v>865</v>
      </c>
      <c r="N27" s="47">
        <f>IFERROR(ROUND(AVERAGE(G27:L27),2),0)</f>
        <v>140.16999999999999</v>
      </c>
    </row>
    <row r="28" spans="1:14" x14ac:dyDescent="0.2">
      <c r="A28" s="1" cm="1">
        <f t="array" ref="A28">ROW()-ROW(KVALIFIKACIA[#Headers])</f>
        <v>27</v>
      </c>
      <c r="B28" s="1"/>
      <c r="C28" s="73"/>
      <c r="D28" s="81"/>
      <c r="E28" s="77"/>
      <c r="F28" s="67"/>
      <c r="G28" s="73"/>
      <c r="H28" s="73"/>
      <c r="I28" s="73"/>
      <c r="J28" s="44"/>
      <c r="K28" s="44"/>
      <c r="L28" s="44"/>
      <c r="M28" s="1">
        <f>IFERROR(SUM(G28:L28)+(COUNT(KVALIFIKACIA[[#This Row],[Hra 1]:[Hra 6]])*KVALIFIKACIA[[#This Row],[HDC]]),0)</f>
        <v>0</v>
      </c>
      <c r="N28" s="47">
        <f>IFERROR(ROUND(AVERAGE(G28:L28),2),0)</f>
        <v>0</v>
      </c>
    </row>
    <row r="29" spans="1:14" x14ac:dyDescent="0.2">
      <c r="A29" s="1" cm="1">
        <f t="array" ref="A29">ROW()-ROW(KVALIFIKACIA[#Headers])</f>
        <v>28</v>
      </c>
      <c r="B29" s="1"/>
      <c r="C29" s="74"/>
      <c r="D29" s="76"/>
      <c r="E29" s="74"/>
      <c r="F29" s="79"/>
      <c r="G29" s="74"/>
      <c r="H29" s="74"/>
      <c r="I29" s="74"/>
      <c r="J29" s="44"/>
      <c r="K29" s="44"/>
      <c r="L29" s="44"/>
      <c r="M29" s="1">
        <f>IFERROR(SUM(G29:L29)+(COUNT(KVALIFIKACIA[[#This Row],[Hra 1]:[Hra 6]])*KVALIFIKACIA[[#This Row],[HDC]]),0)</f>
        <v>0</v>
      </c>
      <c r="N29" s="47">
        <f>IFERROR(ROUND(AVERAGE(G29:L29),2),0)</f>
        <v>0</v>
      </c>
    </row>
    <row r="30" spans="1:14" x14ac:dyDescent="0.2">
      <c r="A30" s="1" cm="1">
        <f t="array" ref="A30">ROW()-ROW(KVALIFIKACIA[#Headers])</f>
        <v>29</v>
      </c>
      <c r="B30" s="1"/>
      <c r="C30" s="72"/>
      <c r="D30" s="75"/>
      <c r="E30" s="72"/>
      <c r="F30" s="78"/>
      <c r="G30" s="72"/>
      <c r="H30" s="72"/>
      <c r="I30" s="72"/>
      <c r="J30" s="44"/>
      <c r="K30" s="44"/>
      <c r="L30" s="44"/>
      <c r="M30" s="1">
        <f>IFERROR(SUM(G30:L30)+(COUNT(KVALIFIKACIA[[#This Row],[Hra 1]:[Hra 6]])*KVALIFIKACIA[[#This Row],[HDC]]),0)</f>
        <v>0</v>
      </c>
      <c r="N30" s="47">
        <f>IFERROR(ROUND(AVERAGE(G30:L30),2),0)</f>
        <v>0</v>
      </c>
    </row>
    <row r="31" spans="1:14" x14ac:dyDescent="0.2">
      <c r="A31" s="1" cm="1">
        <f t="array" ref="A31">ROW()-ROW(KVALIFIKACIA[#Headers])</f>
        <v>30</v>
      </c>
      <c r="B31" s="1"/>
      <c r="C31" s="72"/>
      <c r="D31" s="75"/>
      <c r="E31" s="72"/>
      <c r="F31" s="78"/>
      <c r="G31" s="72"/>
      <c r="H31" s="72"/>
      <c r="I31" s="72"/>
      <c r="J31" s="44"/>
      <c r="K31" s="44"/>
      <c r="L31" s="44"/>
      <c r="M31" s="1">
        <f>IFERROR(SUM(G31:L31)+(COUNT(KVALIFIKACIA[[#This Row],[Hra 1]:[Hra 6]])*KVALIFIKACIA[[#This Row],[HDC]]),0)</f>
        <v>0</v>
      </c>
      <c r="N31" s="47">
        <f>IFERROR(ROUND(AVERAGE(G31:L31),2),0)</f>
        <v>0</v>
      </c>
    </row>
    <row r="32" spans="1:14" x14ac:dyDescent="0.2">
      <c r="A32" s="1" cm="1">
        <f t="array" ref="A32">ROW()-ROW(KVALIFIKACIA[#Headers])</f>
        <v>31</v>
      </c>
      <c r="B32" s="1"/>
      <c r="C32" s="80"/>
      <c r="D32" s="83"/>
      <c r="E32" s="82"/>
      <c r="F32" s="79"/>
      <c r="G32" s="80"/>
      <c r="H32" s="80"/>
      <c r="I32" s="80"/>
      <c r="J32" s="44"/>
      <c r="K32" s="44"/>
      <c r="L32" s="44"/>
      <c r="M32" s="1">
        <f>IFERROR(SUM(G32:L32)+(COUNT(KVALIFIKACIA[[#This Row],[Hra 1]:[Hra 6]])*KVALIFIKACIA[[#This Row],[HDC]]),0)</f>
        <v>0</v>
      </c>
      <c r="N32" s="47">
        <f>IFERROR(ROUND(AVERAGE(G32:L32),2),0)</f>
        <v>0</v>
      </c>
    </row>
    <row r="33" spans="1:14" x14ac:dyDescent="0.2">
      <c r="A33" s="1" cm="1">
        <f t="array" ref="A33">ROW()-ROW(KVALIFIKACIA[#Headers])</f>
        <v>32</v>
      </c>
      <c r="B33" s="1"/>
      <c r="C33" s="44"/>
      <c r="D33" s="45"/>
      <c r="E33" s="1"/>
      <c r="F33" s="46"/>
      <c r="G33" s="44"/>
      <c r="H33" s="44"/>
      <c r="I33" s="44"/>
      <c r="J33" s="44"/>
      <c r="K33" s="44"/>
      <c r="L33" s="44"/>
      <c r="M33" s="1">
        <f>IFERROR(SUM(G33:L33)+(COUNT(KVALIFIKACIA[[#This Row],[Hra 1]:[Hra 6]])*KVALIFIKACIA[[#This Row],[HDC]]),0)</f>
        <v>0</v>
      </c>
      <c r="N33" s="47">
        <f>IFERROR(ROUND(AVERAGE(G33:L33),2),0)</f>
        <v>0</v>
      </c>
    </row>
    <row r="34" spans="1:14" x14ac:dyDescent="0.2">
      <c r="A34" s="1" cm="1">
        <f t="array" ref="A34">ROW()-ROW(KVALIFIKACIA[#Headers])</f>
        <v>33</v>
      </c>
      <c r="B34" s="1"/>
      <c r="C34" s="44"/>
      <c r="D34" s="44"/>
      <c r="E34" s="1" t="str">
        <f ca="1">IF(ISBLANK(KVALIFIKACIA[[#This Row],[Datum narodenia]]),"",YEAR(TODAY())-YEAR(KVALIFIKACIA[[#This Row],[Datum narodenia]]))</f>
        <v/>
      </c>
      <c r="F34" s="46" t="str">
        <f ca="1">IF(ISBLANK(KVALIFIKACIA[[#This Row],[Datum narodenia]]),"",IF(YEAR(DATE(YEAR(TODAY()), 12, 31)) - YEAR(D34) - IF(DATE(YEAR(TODAY()), MONTH(D34), DAY(D34)) &gt; DATE(YEAR(TODAY()), 12, 31), 1, 0) &lt; 60, 0, YEAR(DATE(YEAR(TODAY()), 12, 31)) - YEAR(D34) - IF(DATE(YEAR(TODAY()), MONTH(D34), DAY(D34)) &gt; DATE(YEAR(TODAY()), 12, 31), 1, 0) - 60))</f>
        <v/>
      </c>
      <c r="G34" s="44"/>
      <c r="H34" s="44"/>
      <c r="I34" s="44"/>
      <c r="J34" s="44"/>
      <c r="K34" s="44"/>
      <c r="L34" s="44"/>
      <c r="M34" s="1">
        <f ca="1">IFERROR(SUM(G34:L34)+(COUNT(KVALIFIKACIA[[#This Row],[Hra 1]:[Hra 6]])*KVALIFIKACIA[[#This Row],[HDC]]),0)</f>
        <v>0</v>
      </c>
      <c r="N34" s="47">
        <f>IFERROR(ROUND(AVERAGE(G34:L34),2),0)</f>
        <v>0</v>
      </c>
    </row>
    <row r="35" spans="1:14" x14ac:dyDescent="0.2">
      <c r="A35" s="1" cm="1">
        <f t="array" ref="A35">ROW()-ROW(KVALIFIKACIA[#Headers])</f>
        <v>34</v>
      </c>
      <c r="B35" s="1"/>
      <c r="C35" s="44"/>
      <c r="D35" s="44"/>
      <c r="E35" s="1" t="str">
        <f ca="1">IF(ISBLANK(KVALIFIKACIA[[#This Row],[Datum narodenia]]),"",YEAR(TODAY())-YEAR(KVALIFIKACIA[[#This Row],[Datum narodenia]]))</f>
        <v/>
      </c>
      <c r="F35" s="46" t="str">
        <f ca="1">IF(ISBLANK(KVALIFIKACIA[[#This Row],[Datum narodenia]]),"",IF(YEAR(DATE(YEAR(TODAY()), 12, 31)) - YEAR(D35) - IF(DATE(YEAR(TODAY()), MONTH(D35), DAY(D35)) &gt; DATE(YEAR(TODAY()), 12, 31), 1, 0) &lt; 60, 0, YEAR(DATE(YEAR(TODAY()), 12, 31)) - YEAR(D35) - IF(DATE(YEAR(TODAY()), MONTH(D35), DAY(D35)) &gt; DATE(YEAR(TODAY()), 12, 31), 1, 0) - 60))</f>
        <v/>
      </c>
      <c r="G35" s="44"/>
      <c r="H35" s="44"/>
      <c r="I35" s="44"/>
      <c r="J35" s="44"/>
      <c r="K35" s="44"/>
      <c r="L35" s="44"/>
      <c r="M35" s="1">
        <f ca="1">IFERROR(SUM(G35:L35)+(COUNT(KVALIFIKACIA[[#This Row],[Hra 1]:[Hra 6]])*KVALIFIKACIA[[#This Row],[HDC]]),0)</f>
        <v>0</v>
      </c>
      <c r="N35" s="47">
        <f>IFERROR(ROUND(AVERAGE(G35:L35),2),0)</f>
        <v>0</v>
      </c>
    </row>
    <row r="36" spans="1:14" x14ac:dyDescent="0.2">
      <c r="A36" s="1" cm="1">
        <f t="array" ref="A36">ROW()-ROW(KVALIFIKACIA[#Headers])</f>
        <v>35</v>
      </c>
      <c r="B36" s="1"/>
      <c r="C36" s="44"/>
      <c r="D36" s="44"/>
      <c r="E36" s="1" t="str">
        <f ca="1">IF(ISBLANK(KVALIFIKACIA[[#This Row],[Datum narodenia]]),"",YEAR(TODAY())-YEAR(KVALIFIKACIA[[#This Row],[Datum narodenia]]))</f>
        <v/>
      </c>
      <c r="F36" s="46" t="str">
        <f ca="1">IF(ISBLANK(KVALIFIKACIA[[#This Row],[Datum narodenia]]),"",IF(YEAR(DATE(YEAR(TODAY()), 12, 31)) - YEAR(D36) - IF(DATE(YEAR(TODAY()), MONTH(D36), DAY(D36)) &gt; DATE(YEAR(TODAY()), 12, 31), 1, 0) &lt; 60, 0, YEAR(DATE(YEAR(TODAY()), 12, 31)) - YEAR(D36) - IF(DATE(YEAR(TODAY()), MONTH(D36), DAY(D36)) &gt; DATE(YEAR(TODAY()), 12, 31), 1, 0) - 60))</f>
        <v/>
      </c>
      <c r="G36" s="44"/>
      <c r="H36" s="44"/>
      <c r="I36" s="44"/>
      <c r="J36" s="44"/>
      <c r="K36" s="44"/>
      <c r="L36" s="44"/>
      <c r="M36" s="1">
        <f ca="1">IFERROR(SUM(G36:L36)+(COUNT(KVALIFIKACIA[[#This Row],[Hra 1]:[Hra 6]])*KVALIFIKACIA[[#This Row],[HDC]]),0)</f>
        <v>0</v>
      </c>
      <c r="N36" s="47">
        <f>IFERROR(ROUND(AVERAGE(G36:L36),2),0)</f>
        <v>0</v>
      </c>
    </row>
    <row r="37" spans="1:14" x14ac:dyDescent="0.2">
      <c r="A37" s="1" cm="1">
        <f t="array" ref="A37">ROW()-ROW(KVALIFIKACIA[#Headers])</f>
        <v>36</v>
      </c>
      <c r="B37" s="1"/>
      <c r="C37" s="44"/>
      <c r="D37" s="44"/>
      <c r="E37" s="1" t="str">
        <f ca="1">IF(ISBLANK(KVALIFIKACIA[[#This Row],[Datum narodenia]]),"",YEAR(TODAY())-YEAR(KVALIFIKACIA[[#This Row],[Datum narodenia]]))</f>
        <v/>
      </c>
      <c r="F37" s="46" t="str">
        <f ca="1">IF(ISBLANK(KVALIFIKACIA[[#This Row],[Datum narodenia]]),"",IF(YEAR(DATE(YEAR(TODAY()), 12, 31)) - YEAR(D37) - IF(DATE(YEAR(TODAY()), MONTH(D37), DAY(D37)) &gt; DATE(YEAR(TODAY()), 12, 31), 1, 0) &lt; 60, 0, YEAR(DATE(YEAR(TODAY()), 12, 31)) - YEAR(D37) - IF(DATE(YEAR(TODAY()), MONTH(D37), DAY(D37)) &gt; DATE(YEAR(TODAY()), 12, 31), 1, 0) - 60))</f>
        <v/>
      </c>
      <c r="G37" s="44"/>
      <c r="H37" s="44"/>
      <c r="I37" s="44"/>
      <c r="J37" s="44"/>
      <c r="K37" s="44"/>
      <c r="L37" s="44"/>
      <c r="M37" s="1">
        <f ca="1">IFERROR(SUM(G37:L37)+(COUNT(KVALIFIKACIA[[#This Row],[Hra 1]:[Hra 6]])*KVALIFIKACIA[[#This Row],[HDC]]),0)</f>
        <v>0</v>
      </c>
      <c r="N37" s="47">
        <f>IFERROR(ROUND(AVERAGE(G37:L37),2),0)</f>
        <v>0</v>
      </c>
    </row>
    <row r="38" spans="1:14" x14ac:dyDescent="0.2">
      <c r="A38" s="1" cm="1">
        <f t="array" ref="A38">ROW()-ROW(KVALIFIKACIA[#Headers])</f>
        <v>37</v>
      </c>
      <c r="B38" s="1"/>
      <c r="C38" s="44"/>
      <c r="D38" s="44"/>
      <c r="E38" s="1" t="str">
        <f ca="1">IF(ISBLANK(KVALIFIKACIA[[#This Row],[Datum narodenia]]),"",YEAR(TODAY())-YEAR(KVALIFIKACIA[[#This Row],[Datum narodenia]]))</f>
        <v/>
      </c>
      <c r="F38" s="46" t="str">
        <f ca="1">IF(ISBLANK(KVALIFIKACIA[[#This Row],[Datum narodenia]]),"",IF(YEAR(DATE(YEAR(TODAY()), 12, 31)) - YEAR(D38) - IF(DATE(YEAR(TODAY()), MONTH(D38), DAY(D38)) &gt; DATE(YEAR(TODAY()), 12, 31), 1, 0) &lt; 60, 0, YEAR(DATE(YEAR(TODAY()), 12, 31)) - YEAR(D38) - IF(DATE(YEAR(TODAY()), MONTH(D38), DAY(D38)) &gt; DATE(YEAR(TODAY()), 12, 31), 1, 0) - 60))</f>
        <v/>
      </c>
      <c r="G38" s="44"/>
      <c r="H38" s="44"/>
      <c r="I38" s="44"/>
      <c r="J38" s="44"/>
      <c r="K38" s="44"/>
      <c r="L38" s="44"/>
      <c r="M38" s="1">
        <f ca="1">IFERROR(SUM(G38:L38)+(COUNT(KVALIFIKACIA[[#This Row],[Hra 1]:[Hra 6]])*KVALIFIKACIA[[#This Row],[HDC]]),0)</f>
        <v>0</v>
      </c>
      <c r="N38" s="47">
        <f>IFERROR(ROUND(AVERAGE(G38:L38),2),0)</f>
        <v>0</v>
      </c>
    </row>
    <row r="39" spans="1:14" x14ac:dyDescent="0.2">
      <c r="A39" s="1" cm="1">
        <f t="array" ref="A39">ROW()-ROW(KVALIFIKACIA[#Headers])</f>
        <v>38</v>
      </c>
      <c r="B39" s="1"/>
      <c r="C39" s="44"/>
      <c r="D39" s="44"/>
      <c r="E39" s="1" t="str">
        <f ca="1">IF(ISBLANK(KVALIFIKACIA[[#This Row],[Datum narodenia]]),"",YEAR(TODAY())-YEAR(KVALIFIKACIA[[#This Row],[Datum narodenia]]))</f>
        <v/>
      </c>
      <c r="F39" s="46" t="str">
        <f ca="1">IF(ISBLANK(KVALIFIKACIA[[#This Row],[Datum narodenia]]),"",IF(YEAR(DATE(YEAR(TODAY()), 12, 31)) - YEAR(D39) - IF(DATE(YEAR(TODAY()), MONTH(D39), DAY(D39)) &gt; DATE(YEAR(TODAY()), 12, 31), 1, 0) &lt; 60, 0, YEAR(DATE(YEAR(TODAY()), 12, 31)) - YEAR(D39) - IF(DATE(YEAR(TODAY()), MONTH(D39), DAY(D39)) &gt; DATE(YEAR(TODAY()), 12, 31), 1, 0) - 60))</f>
        <v/>
      </c>
      <c r="G39" s="44"/>
      <c r="H39" s="44"/>
      <c r="I39" s="44"/>
      <c r="J39" s="44"/>
      <c r="K39" s="44"/>
      <c r="L39" s="44"/>
      <c r="M39" s="1">
        <f ca="1">IFERROR(SUM(G39:L39)+(COUNT(KVALIFIKACIA[[#This Row],[Hra 1]:[Hra 6]])*KVALIFIKACIA[[#This Row],[HDC]]),0)</f>
        <v>0</v>
      </c>
      <c r="N39" s="47">
        <f>IFERROR(ROUND(AVERAGE(G39:L39),2),0)</f>
        <v>0</v>
      </c>
    </row>
    <row r="40" spans="1:14" x14ac:dyDescent="0.2">
      <c r="A40" s="1" cm="1">
        <f t="array" ref="A40">ROW()-ROW(KVALIFIKACIA[#Headers])</f>
        <v>39</v>
      </c>
      <c r="B40" s="1"/>
      <c r="C40" s="44"/>
      <c r="D40" s="44"/>
      <c r="E40" s="1" t="str">
        <f ca="1">IF(ISBLANK(KVALIFIKACIA[[#This Row],[Datum narodenia]]),"",YEAR(TODAY())-YEAR(KVALIFIKACIA[[#This Row],[Datum narodenia]]))</f>
        <v/>
      </c>
      <c r="F40" s="46" t="str">
        <f ca="1">IF(ISBLANK(KVALIFIKACIA[[#This Row],[Datum narodenia]]),"",IF(YEAR(DATE(YEAR(TODAY()), 12, 31)) - YEAR(D40) - IF(DATE(YEAR(TODAY()), MONTH(D40), DAY(D40)) &gt; DATE(YEAR(TODAY()), 12, 31), 1, 0) &lt; 60, 0, YEAR(DATE(YEAR(TODAY()), 12, 31)) - YEAR(D40) - IF(DATE(YEAR(TODAY()), MONTH(D40), DAY(D40)) &gt; DATE(YEAR(TODAY()), 12, 31), 1, 0) - 60))</f>
        <v/>
      </c>
      <c r="G40" s="44"/>
      <c r="H40" s="44"/>
      <c r="I40" s="44"/>
      <c r="J40" s="44"/>
      <c r="K40" s="44"/>
      <c r="L40" s="44"/>
      <c r="M40" s="1">
        <f ca="1">IFERROR(SUM(G40:L40)+(COUNT(KVALIFIKACIA[[#This Row],[Hra 1]:[Hra 6]])*KVALIFIKACIA[[#This Row],[HDC]]),0)</f>
        <v>0</v>
      </c>
      <c r="N40" s="47">
        <f>IFERROR(ROUND(AVERAGE(G40:L40),2),0)</f>
        <v>0</v>
      </c>
    </row>
    <row r="41" spans="1:14" x14ac:dyDescent="0.2">
      <c r="A41" s="1" cm="1">
        <f t="array" ref="A41">ROW()-ROW(KVALIFIKACIA[#Headers])</f>
        <v>40</v>
      </c>
      <c r="B41" s="1"/>
      <c r="C41" s="44"/>
      <c r="D41" s="44"/>
      <c r="E41" s="1" t="str">
        <f ca="1">IF(ISBLANK(KVALIFIKACIA[[#This Row],[Datum narodenia]]),"",YEAR(TODAY())-YEAR(KVALIFIKACIA[[#This Row],[Datum narodenia]]))</f>
        <v/>
      </c>
      <c r="F41" s="46" t="str">
        <f ca="1">IF(ISBLANK(KVALIFIKACIA[[#This Row],[Datum narodenia]]),"",IF(YEAR(DATE(YEAR(TODAY()), 12, 31)) - YEAR(D41) - IF(DATE(YEAR(TODAY()), MONTH(D41), DAY(D41)) &gt; DATE(YEAR(TODAY()), 12, 31), 1, 0) &lt; 60, 0, YEAR(DATE(YEAR(TODAY()), 12, 31)) - YEAR(D41) - IF(DATE(YEAR(TODAY()), MONTH(D41), DAY(D41)) &gt; DATE(YEAR(TODAY()), 12, 31), 1, 0) - 60))</f>
        <v/>
      </c>
      <c r="G41" s="44"/>
      <c r="H41" s="44"/>
      <c r="I41" s="44"/>
      <c r="J41" s="44"/>
      <c r="K41" s="44"/>
      <c r="L41" s="44"/>
      <c r="M41" s="1">
        <f ca="1">IFERROR(SUM(G41:L41)+(COUNT(KVALIFIKACIA[[#This Row],[Hra 1]:[Hra 6]])*KVALIFIKACIA[[#This Row],[HDC]]),0)</f>
        <v>0</v>
      </c>
      <c r="N41" s="47">
        <f>IFERROR(ROUND(AVERAGE(G41:L41),2),0)</f>
        <v>0</v>
      </c>
    </row>
    <row r="42" spans="1:14" x14ac:dyDescent="0.2">
      <c r="A42" s="1" cm="1">
        <f t="array" ref="A42">ROW()-ROW(KVALIFIKACIA[#Headers])</f>
        <v>41</v>
      </c>
      <c r="B42" s="1"/>
      <c r="C42" s="44"/>
      <c r="D42" s="44"/>
      <c r="E42" s="1" t="str">
        <f ca="1">IF(ISBLANK(KVALIFIKACIA[[#This Row],[Datum narodenia]]),"",YEAR(TODAY())-YEAR(KVALIFIKACIA[[#This Row],[Datum narodenia]]))</f>
        <v/>
      </c>
      <c r="F42" s="46" t="str">
        <f ca="1">IF(ISBLANK(KVALIFIKACIA[[#This Row],[Datum narodenia]]),"",IF(YEAR(DATE(YEAR(TODAY()), 12, 31)) - YEAR(D42) - IF(DATE(YEAR(TODAY()), MONTH(D42), DAY(D42)) &gt; DATE(YEAR(TODAY()), 12, 31), 1, 0) &lt; 60, 0, YEAR(DATE(YEAR(TODAY()), 12, 31)) - YEAR(D42) - IF(DATE(YEAR(TODAY()), MONTH(D42), DAY(D42)) &gt; DATE(YEAR(TODAY()), 12, 31), 1, 0) - 60))</f>
        <v/>
      </c>
      <c r="G42" s="44"/>
      <c r="H42" s="44"/>
      <c r="I42" s="44"/>
      <c r="J42" s="44"/>
      <c r="K42" s="44"/>
      <c r="L42" s="44"/>
      <c r="M42" s="1">
        <f ca="1">IFERROR(SUM(G42:L42)+(COUNT(KVALIFIKACIA[[#This Row],[Hra 1]:[Hra 6]])*KVALIFIKACIA[[#This Row],[HDC]]),0)</f>
        <v>0</v>
      </c>
      <c r="N42" s="47">
        <f>IFERROR(ROUND(AVERAGE(G42:L42),2),0)</f>
        <v>0</v>
      </c>
    </row>
    <row r="43" spans="1:14" x14ac:dyDescent="0.2">
      <c r="A43" s="1" cm="1">
        <f t="array" ref="A43">ROW()-ROW(KVALIFIKACIA[#Headers])</f>
        <v>42</v>
      </c>
      <c r="B43" s="1"/>
      <c r="C43" s="44"/>
      <c r="D43" s="44"/>
      <c r="E43" s="1" t="str">
        <f ca="1">IF(ISBLANK(KVALIFIKACIA[[#This Row],[Datum narodenia]]),"",YEAR(TODAY())-YEAR(KVALIFIKACIA[[#This Row],[Datum narodenia]]))</f>
        <v/>
      </c>
      <c r="F43" s="46" t="str">
        <f ca="1">IF(ISBLANK(KVALIFIKACIA[[#This Row],[Datum narodenia]]),"",IF(YEAR(DATE(YEAR(TODAY()), 12, 31)) - YEAR(D43) - IF(DATE(YEAR(TODAY()), MONTH(D43), DAY(D43)) &gt; DATE(YEAR(TODAY()), 12, 31), 1, 0) &lt; 60, 0, YEAR(DATE(YEAR(TODAY()), 12, 31)) - YEAR(D43) - IF(DATE(YEAR(TODAY()), MONTH(D43), DAY(D43)) &gt; DATE(YEAR(TODAY()), 12, 31), 1, 0) - 60))</f>
        <v/>
      </c>
      <c r="G43" s="44"/>
      <c r="H43" s="44"/>
      <c r="I43" s="44"/>
      <c r="J43" s="44"/>
      <c r="K43" s="44"/>
      <c r="L43" s="44"/>
      <c r="M43" s="1">
        <f ca="1">IFERROR(SUM(G43:L43)+(COUNT(KVALIFIKACIA[[#This Row],[Hra 1]:[Hra 6]])*KVALIFIKACIA[[#This Row],[HDC]]),0)</f>
        <v>0</v>
      </c>
      <c r="N43" s="47">
        <f>IFERROR(ROUND(AVERAGE(G43:L43),2),0)</f>
        <v>0</v>
      </c>
    </row>
    <row r="44" spans="1:14" x14ac:dyDescent="0.2">
      <c r="A44" s="1" cm="1">
        <f t="array" ref="A44">ROW()-ROW(KVALIFIKACIA[#Headers])</f>
        <v>43</v>
      </c>
      <c r="B44" s="1"/>
      <c r="C44" s="44"/>
      <c r="D44" s="44"/>
      <c r="E44" s="1" t="str">
        <f ca="1">IF(ISBLANK(KVALIFIKACIA[[#This Row],[Datum narodenia]]),"",YEAR(TODAY())-YEAR(KVALIFIKACIA[[#This Row],[Datum narodenia]]))</f>
        <v/>
      </c>
      <c r="F44" s="46" t="str">
        <f ca="1">IF(ISBLANK(KVALIFIKACIA[[#This Row],[Datum narodenia]]),"",IF(YEAR(DATE(YEAR(TODAY()), 12, 31)) - YEAR(D44) - IF(DATE(YEAR(TODAY()), MONTH(D44), DAY(D44)) &gt; DATE(YEAR(TODAY()), 12, 31), 1, 0) &lt; 60, 0, YEAR(DATE(YEAR(TODAY()), 12, 31)) - YEAR(D44) - IF(DATE(YEAR(TODAY()), MONTH(D44), DAY(D44)) &gt; DATE(YEAR(TODAY()), 12, 31), 1, 0) - 60))</f>
        <v/>
      </c>
      <c r="G44" s="44"/>
      <c r="H44" s="44"/>
      <c r="I44" s="44"/>
      <c r="J44" s="44"/>
      <c r="K44" s="44"/>
      <c r="L44" s="44"/>
      <c r="M44" s="1">
        <f ca="1">IFERROR(SUM(G44:L44)+(COUNT(KVALIFIKACIA[[#This Row],[Hra 1]:[Hra 6]])*KVALIFIKACIA[[#This Row],[HDC]]),0)</f>
        <v>0</v>
      </c>
      <c r="N44" s="47">
        <f>IFERROR(ROUND(AVERAGE(G44:L44),2),0)</f>
        <v>0</v>
      </c>
    </row>
    <row r="45" spans="1:14" x14ac:dyDescent="0.2">
      <c r="A45" s="1" cm="1">
        <f t="array" ref="A45">ROW()-ROW(KVALIFIKACIA[#Headers])</f>
        <v>44</v>
      </c>
      <c r="B45" s="1"/>
      <c r="C45" s="44"/>
      <c r="D45" s="44"/>
      <c r="E45" s="1" t="str">
        <f ca="1">IF(ISBLANK(KVALIFIKACIA[[#This Row],[Datum narodenia]]),"",YEAR(TODAY())-YEAR(KVALIFIKACIA[[#This Row],[Datum narodenia]]))</f>
        <v/>
      </c>
      <c r="F45" s="46" t="str">
        <f ca="1">IF(ISBLANK(KVALIFIKACIA[[#This Row],[Datum narodenia]]),"",IF(YEAR(DATE(YEAR(TODAY()), 12, 31)) - YEAR(D45) - IF(DATE(YEAR(TODAY()), MONTH(D45), DAY(D45)) &gt; DATE(YEAR(TODAY()), 12, 31), 1, 0) &lt; 60, 0, YEAR(DATE(YEAR(TODAY()), 12, 31)) - YEAR(D45) - IF(DATE(YEAR(TODAY()), MONTH(D45), DAY(D45)) &gt; DATE(YEAR(TODAY()), 12, 31), 1, 0) - 60))</f>
        <v/>
      </c>
      <c r="G45" s="44"/>
      <c r="H45" s="44"/>
      <c r="I45" s="44"/>
      <c r="J45" s="44"/>
      <c r="K45" s="44"/>
      <c r="L45" s="44"/>
      <c r="M45" s="1">
        <f ca="1">IFERROR(SUM(G45:L45)+(COUNT(KVALIFIKACIA[[#This Row],[Hra 1]:[Hra 6]])*KVALIFIKACIA[[#This Row],[HDC]]),0)</f>
        <v>0</v>
      </c>
      <c r="N45" s="47">
        <f>IFERROR(ROUND(AVERAGE(G45:L45),2),0)</f>
        <v>0</v>
      </c>
    </row>
    <row r="46" spans="1:14" x14ac:dyDescent="0.2">
      <c r="A46" s="1" cm="1">
        <f t="array" ref="A46">ROW()-ROW(KVALIFIKACIA[#Headers])</f>
        <v>45</v>
      </c>
      <c r="B46" s="1"/>
      <c r="C46" s="44"/>
      <c r="D46" s="44"/>
      <c r="E46" s="1" t="str">
        <f ca="1">IF(ISBLANK(KVALIFIKACIA[[#This Row],[Datum narodenia]]),"",YEAR(TODAY())-YEAR(KVALIFIKACIA[[#This Row],[Datum narodenia]]))</f>
        <v/>
      </c>
      <c r="F46" s="46" t="str">
        <f ca="1">IF(ISBLANK(KVALIFIKACIA[[#This Row],[Datum narodenia]]),"",IF(YEAR(DATE(YEAR(TODAY()), 12, 31)) - YEAR(D46) - IF(DATE(YEAR(TODAY()), MONTH(D46), DAY(D46)) &gt; DATE(YEAR(TODAY()), 12, 31), 1, 0) &lt; 60, 0, YEAR(DATE(YEAR(TODAY()), 12, 31)) - YEAR(D46) - IF(DATE(YEAR(TODAY()), MONTH(D46), DAY(D46)) &gt; DATE(YEAR(TODAY()), 12, 31), 1, 0) - 60))</f>
        <v/>
      </c>
      <c r="G46" s="44"/>
      <c r="H46" s="44"/>
      <c r="I46" s="44"/>
      <c r="J46" s="44"/>
      <c r="K46" s="44"/>
      <c r="L46" s="44"/>
      <c r="M46" s="1">
        <f ca="1">IFERROR(SUM(G46:L46)+(COUNT(KVALIFIKACIA[[#This Row],[Hra 1]:[Hra 6]])*KVALIFIKACIA[[#This Row],[HDC]]),0)</f>
        <v>0</v>
      </c>
      <c r="N46" s="47">
        <f>IFERROR(ROUND(AVERAGE(G46:L46),2),0)</f>
        <v>0</v>
      </c>
    </row>
    <row r="47" spans="1:14" x14ac:dyDescent="0.2">
      <c r="A47" s="1" cm="1">
        <f t="array" ref="A47">ROW()-ROW(KVALIFIKACIA[#Headers])</f>
        <v>46</v>
      </c>
      <c r="B47" s="1"/>
      <c r="C47" s="44"/>
      <c r="D47" s="44"/>
      <c r="E47" s="1" t="str">
        <f ca="1">IF(ISBLANK(KVALIFIKACIA[[#This Row],[Datum narodenia]]),"",YEAR(TODAY())-YEAR(KVALIFIKACIA[[#This Row],[Datum narodenia]]))</f>
        <v/>
      </c>
      <c r="F47" s="46" t="str">
        <f ca="1">IF(ISBLANK(KVALIFIKACIA[[#This Row],[Datum narodenia]]),"",IF(YEAR(DATE(YEAR(TODAY()), 12, 31)) - YEAR(D47) - IF(DATE(YEAR(TODAY()), MONTH(D47), DAY(D47)) &gt; DATE(YEAR(TODAY()), 12, 31), 1, 0) &lt; 60, 0, YEAR(DATE(YEAR(TODAY()), 12, 31)) - YEAR(D47) - IF(DATE(YEAR(TODAY()), MONTH(D47), DAY(D47)) &gt; DATE(YEAR(TODAY()), 12, 31), 1, 0) - 60))</f>
        <v/>
      </c>
      <c r="G47" s="44"/>
      <c r="H47" s="44"/>
      <c r="I47" s="44"/>
      <c r="J47" s="44"/>
      <c r="K47" s="44"/>
      <c r="L47" s="44"/>
      <c r="M47" s="1">
        <f ca="1">IFERROR(SUM(G47:L47)+(COUNT(KVALIFIKACIA[[#This Row],[Hra 1]:[Hra 6]])*KVALIFIKACIA[[#This Row],[HDC]]),0)</f>
        <v>0</v>
      </c>
      <c r="N47" s="47">
        <f>IFERROR(ROUND(AVERAGE(G47:L47),2),0)</f>
        <v>0</v>
      </c>
    </row>
    <row r="48" spans="1:14" x14ac:dyDescent="0.2">
      <c r="A48" s="1" cm="1">
        <f t="array" ref="A48">ROW()-ROW(KVALIFIKACIA[#Headers])</f>
        <v>47</v>
      </c>
      <c r="B48" s="1"/>
      <c r="C48" s="44"/>
      <c r="D48" s="44"/>
      <c r="E48" s="1" t="str">
        <f ca="1">IF(ISBLANK(KVALIFIKACIA[[#This Row],[Datum narodenia]]),"",YEAR(TODAY())-YEAR(KVALIFIKACIA[[#This Row],[Datum narodenia]]))</f>
        <v/>
      </c>
      <c r="F48" s="46" t="str">
        <f ca="1">IF(ISBLANK(KVALIFIKACIA[[#This Row],[Datum narodenia]]),"",IF(YEAR(DATE(YEAR(TODAY()), 12, 31)) - YEAR(D48) - IF(DATE(YEAR(TODAY()), MONTH(D48), DAY(D48)) &gt; DATE(YEAR(TODAY()), 12, 31), 1, 0) &lt; 60, 0, YEAR(DATE(YEAR(TODAY()), 12, 31)) - YEAR(D48) - IF(DATE(YEAR(TODAY()), MONTH(D48), DAY(D48)) &gt; DATE(YEAR(TODAY()), 12, 31), 1, 0) - 60))</f>
        <v/>
      </c>
      <c r="G48" s="44"/>
      <c r="H48" s="44"/>
      <c r="I48" s="44"/>
      <c r="J48" s="44"/>
      <c r="K48" s="44"/>
      <c r="L48" s="44"/>
      <c r="M48" s="1">
        <f ca="1">IFERROR(SUM(G48:L48)+(COUNT(KVALIFIKACIA[[#This Row],[Hra 1]:[Hra 6]])*KVALIFIKACIA[[#This Row],[HDC]]),0)</f>
        <v>0</v>
      </c>
      <c r="N48" s="47">
        <f>IFERROR(ROUND(AVERAGE(G48:L48),2),0)</f>
        <v>0</v>
      </c>
    </row>
    <row r="49" spans="1:14" x14ac:dyDescent="0.2">
      <c r="A49" s="1" cm="1">
        <f t="array" ref="A49">ROW()-ROW(KVALIFIKACIA[#Headers])</f>
        <v>48</v>
      </c>
      <c r="B49" s="1"/>
      <c r="C49" s="44"/>
      <c r="D49" s="44"/>
      <c r="E49" s="1" t="str">
        <f ca="1">IF(ISBLANK(KVALIFIKACIA[[#This Row],[Datum narodenia]]),"",YEAR(TODAY())-YEAR(KVALIFIKACIA[[#This Row],[Datum narodenia]]))</f>
        <v/>
      </c>
      <c r="F49" s="46" t="str">
        <f ca="1">IF(ISBLANK(KVALIFIKACIA[[#This Row],[Datum narodenia]]),"",IF(YEAR(DATE(YEAR(TODAY()), 12, 31)) - YEAR(D49) - IF(DATE(YEAR(TODAY()), MONTH(D49), DAY(D49)) &gt; DATE(YEAR(TODAY()), 12, 31), 1, 0) &lt; 60, 0, YEAR(DATE(YEAR(TODAY()), 12, 31)) - YEAR(D49) - IF(DATE(YEAR(TODAY()), MONTH(D49), DAY(D49)) &gt; DATE(YEAR(TODAY()), 12, 31), 1, 0) - 60))</f>
        <v/>
      </c>
      <c r="G49" s="44"/>
      <c r="H49" s="44"/>
      <c r="I49" s="44"/>
      <c r="J49" s="44"/>
      <c r="K49" s="44"/>
      <c r="L49" s="44"/>
      <c r="M49" s="1">
        <f ca="1">IFERROR(SUM(G49:L49)+(COUNT(KVALIFIKACIA[[#This Row],[Hra 1]:[Hra 6]])*KVALIFIKACIA[[#This Row],[HDC]]),0)</f>
        <v>0</v>
      </c>
      <c r="N49" s="47">
        <f>IFERROR(ROUND(AVERAGE(G49:L49),2),0)</f>
        <v>0</v>
      </c>
    </row>
    <row r="50" spans="1:14" x14ac:dyDescent="0.2">
      <c r="A50" s="1" cm="1">
        <f t="array" ref="A50">ROW()-ROW(KVALIFIKACIA[#Headers])</f>
        <v>49</v>
      </c>
      <c r="B50" s="1"/>
      <c r="C50" s="44"/>
      <c r="D50" s="44"/>
      <c r="E50" s="1" t="str">
        <f ca="1">IF(ISBLANK(KVALIFIKACIA[[#This Row],[Datum narodenia]]),"",YEAR(TODAY())-YEAR(KVALIFIKACIA[[#This Row],[Datum narodenia]]))</f>
        <v/>
      </c>
      <c r="F50" s="46" t="str">
        <f ca="1">IF(ISBLANK(KVALIFIKACIA[[#This Row],[Datum narodenia]]),"",IF(YEAR(DATE(YEAR(TODAY()), 12, 31)) - YEAR(D50) - IF(DATE(YEAR(TODAY()), MONTH(D50), DAY(D50)) &gt; DATE(YEAR(TODAY()), 12, 31), 1, 0) &lt; 60, 0, YEAR(DATE(YEAR(TODAY()), 12, 31)) - YEAR(D50) - IF(DATE(YEAR(TODAY()), MONTH(D50), DAY(D50)) &gt; DATE(YEAR(TODAY()), 12, 31), 1, 0) - 60))</f>
        <v/>
      </c>
      <c r="G50" s="44"/>
      <c r="H50" s="44"/>
      <c r="I50" s="44"/>
      <c r="J50" s="44"/>
      <c r="K50" s="44"/>
      <c r="L50" s="44"/>
      <c r="M50" s="1">
        <f ca="1">IFERROR(SUM(G50:L50)+(COUNT(KVALIFIKACIA[[#This Row],[Hra 1]:[Hra 6]])*KVALIFIKACIA[[#This Row],[HDC]]),0)</f>
        <v>0</v>
      </c>
      <c r="N50" s="47">
        <f>IFERROR(ROUND(AVERAGE(G50:L50),2),0)</f>
        <v>0</v>
      </c>
    </row>
    <row r="51" spans="1:14" x14ac:dyDescent="0.2">
      <c r="A51" s="1" cm="1">
        <f t="array" ref="A51">ROW()-ROW(KVALIFIKACIA[#Headers])</f>
        <v>50</v>
      </c>
      <c r="B51" s="1"/>
      <c r="C51" s="80"/>
      <c r="D51" s="80"/>
      <c r="E51" s="82" t="str">
        <f ca="1">IF(ISBLANK(KVALIFIKACIA[[#This Row],[Datum narodenia]]),"",YEAR(TODAY())-YEAR(KVALIFIKACIA[[#This Row],[Datum narodenia]]))</f>
        <v/>
      </c>
      <c r="F51" s="79" t="str">
        <f ca="1">IF(ISBLANK(KVALIFIKACIA[[#This Row],[Datum narodenia]]),"",IF(YEAR(DATE(YEAR(TODAY()), 12, 31)) - YEAR(D51) - IF(DATE(YEAR(TODAY()), MONTH(D51), DAY(D51)) &gt; DATE(YEAR(TODAY()), 12, 31), 1, 0) &lt; 60, 0, YEAR(DATE(YEAR(TODAY()), 12, 31)) - YEAR(D51) - IF(DATE(YEAR(TODAY()), MONTH(D51), DAY(D51)) &gt; DATE(YEAR(TODAY()), 12, 31), 1, 0) - 60))</f>
        <v/>
      </c>
      <c r="G51" s="80"/>
      <c r="H51" s="80"/>
      <c r="I51" s="80"/>
      <c r="J51" s="44"/>
      <c r="K51" s="44"/>
      <c r="L51" s="44"/>
      <c r="M51" s="1">
        <f ca="1">IFERROR(SUM(G51:L51)+(COUNT(KVALIFIKACIA[[#This Row],[Hra 1]:[Hra 6]])*KVALIFIKACIA[[#This Row],[HDC]]),0)</f>
        <v>0</v>
      </c>
      <c r="N51" s="47">
        <f>IFERROR(ROUND(AVERAGE(G51:L51),2),0)</f>
        <v>0</v>
      </c>
    </row>
    <row r="52" spans="1:14" x14ac:dyDescent="0.2">
      <c r="A52" s="1" cm="1">
        <f t="array" ref="A52">ROW()-ROW(KVALIFIKACIA[#Headers])</f>
        <v>51</v>
      </c>
      <c r="B52" s="1"/>
      <c r="C52" s="80"/>
      <c r="D52" s="80"/>
      <c r="E52" s="82" t="str">
        <f ca="1">IF(ISBLANK(KVALIFIKACIA[[#This Row],[Datum narodenia]]),"",YEAR(TODAY())-YEAR(KVALIFIKACIA[[#This Row],[Datum narodenia]]))</f>
        <v/>
      </c>
      <c r="F52" s="79" t="str">
        <f ca="1">IF(ISBLANK(KVALIFIKACIA[[#This Row],[Datum narodenia]]),"",IF(YEAR(DATE(YEAR(TODAY()), 12, 31)) - YEAR(D52) - IF(DATE(YEAR(TODAY()), MONTH(D52), DAY(D52)) &gt; DATE(YEAR(TODAY()), 12, 31), 1, 0) &lt; 60, 0, YEAR(DATE(YEAR(TODAY()), 12, 31)) - YEAR(D52) - IF(DATE(YEAR(TODAY()), MONTH(D52), DAY(D52)) &gt; DATE(YEAR(TODAY()), 12, 31), 1, 0) - 60))</f>
        <v/>
      </c>
      <c r="G52" s="80"/>
      <c r="H52" s="80"/>
      <c r="I52" s="80"/>
      <c r="J52" s="44"/>
      <c r="K52" s="44"/>
      <c r="L52" s="44"/>
      <c r="M52" s="1">
        <f ca="1">IFERROR(SUM(G52:L52)+(COUNT(KVALIFIKACIA[[#This Row],[Hra 1]:[Hra 6]])*KVALIFIKACIA[[#This Row],[HDC]]),0)</f>
        <v>0</v>
      </c>
      <c r="N52" s="47">
        <f>IFERROR(ROUND(AVERAGE(G52:L52),2),0)</f>
        <v>0</v>
      </c>
    </row>
    <row r="53" spans="1:14" x14ac:dyDescent="0.2">
      <c r="A53" s="1" cm="1">
        <f t="array" ref="A53">ROW()-ROW(KVALIFIKACIA[#Headers])</f>
        <v>52</v>
      </c>
      <c r="B53" s="1"/>
      <c r="C53" s="80"/>
      <c r="D53" s="80"/>
      <c r="E53" s="82" t="str">
        <f ca="1">IF(ISBLANK(KVALIFIKACIA[[#This Row],[Datum narodenia]]),"",YEAR(TODAY())-YEAR(KVALIFIKACIA[[#This Row],[Datum narodenia]]))</f>
        <v/>
      </c>
      <c r="F53" s="79" t="str">
        <f ca="1">IF(ISBLANK(KVALIFIKACIA[[#This Row],[Datum narodenia]]),"",IF(YEAR(DATE(YEAR(TODAY()), 12, 31)) - YEAR(D53) - IF(DATE(YEAR(TODAY()), MONTH(D53), DAY(D53)) &gt; DATE(YEAR(TODAY()), 12, 31), 1, 0) &lt; 60, 0, YEAR(DATE(YEAR(TODAY()), 12, 31)) - YEAR(D53) - IF(DATE(YEAR(TODAY()), MONTH(D53), DAY(D53)) &gt; DATE(YEAR(TODAY()), 12, 31), 1, 0) - 60))</f>
        <v/>
      </c>
      <c r="G53" s="80"/>
      <c r="H53" s="80"/>
      <c r="I53" s="80"/>
      <c r="J53" s="44"/>
      <c r="K53" s="44"/>
      <c r="L53" s="44"/>
      <c r="M53" s="1">
        <f ca="1">IFERROR(SUM(G53:L53)+(COUNT(KVALIFIKACIA[[#This Row],[Hra 1]:[Hra 6]])*KVALIFIKACIA[[#This Row],[HDC]]),0)</f>
        <v>0</v>
      </c>
      <c r="N53" s="47">
        <f>IFERROR(ROUND(AVERAGE(G53:L53),2),0)</f>
        <v>0</v>
      </c>
    </row>
    <row r="54" spans="1:14" x14ac:dyDescent="0.2">
      <c r="A54" s="1" cm="1">
        <f t="array" ref="A54">ROW()-ROW(KVALIFIKACIA[#Headers])</f>
        <v>53</v>
      </c>
      <c r="B54" s="1"/>
      <c r="C54" s="80"/>
      <c r="D54" s="80"/>
      <c r="E54" s="82" t="str">
        <f ca="1">IF(ISBLANK(KVALIFIKACIA[[#This Row],[Datum narodenia]]),"",YEAR(TODAY())-YEAR(KVALIFIKACIA[[#This Row],[Datum narodenia]]))</f>
        <v/>
      </c>
      <c r="F54" s="79" t="str">
        <f ca="1">IF(ISBLANK(KVALIFIKACIA[[#This Row],[Datum narodenia]]),"",IF(YEAR(DATE(YEAR(TODAY()), 12, 31)) - YEAR(D54) - IF(DATE(YEAR(TODAY()), MONTH(D54), DAY(D54)) &gt; DATE(YEAR(TODAY()), 12, 31), 1, 0) &lt; 60, 0, YEAR(DATE(YEAR(TODAY()), 12, 31)) - YEAR(D54) - IF(DATE(YEAR(TODAY()), MONTH(D54), DAY(D54)) &gt; DATE(YEAR(TODAY()), 12, 31), 1, 0) - 60))</f>
        <v/>
      </c>
      <c r="G54" s="80"/>
      <c r="H54" s="80"/>
      <c r="I54" s="80"/>
      <c r="J54" s="44"/>
      <c r="K54" s="44"/>
      <c r="L54" s="44"/>
      <c r="M54" s="1">
        <f ca="1">IFERROR(SUM(G54:L54)+(COUNT(KVALIFIKACIA[[#This Row],[Hra 1]:[Hra 6]])*KVALIFIKACIA[[#This Row],[HDC]]),0)</f>
        <v>0</v>
      </c>
      <c r="N54" s="47">
        <f>IFERROR(ROUND(AVERAGE(G54:L54),2),0)</f>
        <v>0</v>
      </c>
    </row>
    <row r="55" spans="1:14" x14ac:dyDescent="0.2">
      <c r="A55" s="1" cm="1">
        <f t="array" ref="A55">ROW()-ROW(KVALIFIKACIA[#Headers])</f>
        <v>54</v>
      </c>
      <c r="B55" s="1"/>
      <c r="C55" s="44"/>
      <c r="D55" s="44"/>
      <c r="E55" s="1" t="str">
        <f ca="1">IF(ISBLANK(KVALIFIKACIA[[#This Row],[Datum narodenia]]),"",YEAR(TODAY())-YEAR(KVALIFIKACIA[[#This Row],[Datum narodenia]]))</f>
        <v/>
      </c>
      <c r="F55" s="46" t="str">
        <f ca="1">IF(ISBLANK(KVALIFIKACIA[[#This Row],[Datum narodenia]]),"",IF(YEAR(DATE(YEAR(TODAY()), 12, 31)) - YEAR(D55) - IF(DATE(YEAR(TODAY()), MONTH(D55), DAY(D55)) &gt; DATE(YEAR(TODAY()), 12, 31), 1, 0) &lt; 60, 0, YEAR(DATE(YEAR(TODAY()), 12, 31)) - YEAR(D55) - IF(DATE(YEAR(TODAY()), MONTH(D55), DAY(D55)) &gt; DATE(YEAR(TODAY()), 12, 31), 1, 0) - 60))</f>
        <v/>
      </c>
      <c r="G55" s="44"/>
      <c r="H55" s="44"/>
      <c r="I55" s="44"/>
      <c r="J55" s="44"/>
      <c r="K55" s="44"/>
      <c r="L55" s="44"/>
      <c r="M55" s="1">
        <f ca="1">IFERROR(SUM(G55:L55)+(COUNT(KVALIFIKACIA[[#This Row],[Hra 1]:[Hra 6]])*KVALIFIKACIA[[#This Row],[HDC]]),0)</f>
        <v>0</v>
      </c>
      <c r="N55" s="47">
        <f>IFERROR(ROUND(AVERAGE(G55:L55),2),0)</f>
        <v>0</v>
      </c>
    </row>
    <row r="56" spans="1:14" x14ac:dyDescent="0.2">
      <c r="A56" s="1" cm="1">
        <f t="array" ref="A56">ROW()-ROW(KVALIFIKACIA[#Headers])</f>
        <v>55</v>
      </c>
      <c r="B56" s="1"/>
      <c r="C56" s="44"/>
      <c r="D56" s="44"/>
      <c r="E56" s="1" t="str">
        <f ca="1">IF(ISBLANK(KVALIFIKACIA[[#This Row],[Datum narodenia]]),"",YEAR(TODAY())-YEAR(KVALIFIKACIA[[#This Row],[Datum narodenia]]))</f>
        <v/>
      </c>
      <c r="F56" s="46" t="str">
        <f ca="1">IF(ISBLANK(KVALIFIKACIA[[#This Row],[Datum narodenia]]),"",IF(YEAR(DATE(YEAR(TODAY()), 12, 31)) - YEAR(D56) - IF(DATE(YEAR(TODAY()), MONTH(D56), DAY(D56)) &gt; DATE(YEAR(TODAY()), 12, 31), 1, 0) &lt; 60, 0, YEAR(DATE(YEAR(TODAY()), 12, 31)) - YEAR(D56) - IF(DATE(YEAR(TODAY()), MONTH(D56), DAY(D56)) &gt; DATE(YEAR(TODAY()), 12, 31), 1, 0) - 60))</f>
        <v/>
      </c>
      <c r="G56" s="44"/>
      <c r="H56" s="44"/>
      <c r="I56" s="44"/>
      <c r="J56" s="44"/>
      <c r="K56" s="44"/>
      <c r="L56" s="44"/>
      <c r="M56" s="1">
        <f ca="1">IFERROR(SUM(G56:L56)+(COUNT(KVALIFIKACIA[[#This Row],[Hra 1]:[Hra 6]])*KVALIFIKACIA[[#This Row],[HDC]]),0)</f>
        <v>0</v>
      </c>
      <c r="N56" s="47">
        <f>IFERROR(ROUND(AVERAGE(G56:L56),2),0)</f>
        <v>0</v>
      </c>
    </row>
    <row r="57" spans="1:14" x14ac:dyDescent="0.2">
      <c r="A57" s="1" cm="1">
        <f t="array" ref="A57">ROW()-ROW(KVALIFIKACIA[#Headers])</f>
        <v>56</v>
      </c>
      <c r="B57" s="1"/>
      <c r="C57" s="44"/>
      <c r="D57" s="44"/>
      <c r="E57" s="1" t="str">
        <f ca="1">IF(ISBLANK(KVALIFIKACIA[[#This Row],[Datum narodenia]]),"",YEAR(TODAY())-YEAR(KVALIFIKACIA[[#This Row],[Datum narodenia]]))</f>
        <v/>
      </c>
      <c r="F57" s="46" t="str">
        <f ca="1">IF(ISBLANK(KVALIFIKACIA[[#This Row],[Datum narodenia]]),"",IF(YEAR(DATE(YEAR(TODAY()), 12, 31)) - YEAR(D57) - IF(DATE(YEAR(TODAY()), MONTH(D57), DAY(D57)) &gt; DATE(YEAR(TODAY()), 12, 31), 1, 0) &lt; 60, 0, YEAR(DATE(YEAR(TODAY()), 12, 31)) - YEAR(D57) - IF(DATE(YEAR(TODAY()), MONTH(D57), DAY(D57)) &gt; DATE(YEAR(TODAY()), 12, 31), 1, 0) - 60))</f>
        <v/>
      </c>
      <c r="G57" s="44"/>
      <c r="H57" s="44"/>
      <c r="I57" s="44"/>
      <c r="J57" s="44"/>
      <c r="K57" s="44"/>
      <c r="L57" s="44"/>
      <c r="M57" s="1">
        <f ca="1">IFERROR(SUM(G57:L57)+(COUNT(KVALIFIKACIA[[#This Row],[Hra 1]:[Hra 6]])*KVALIFIKACIA[[#This Row],[HDC]]),0)</f>
        <v>0</v>
      </c>
      <c r="N57" s="47">
        <f>IFERROR(ROUND(AVERAGE(G57:L57),2),0)</f>
        <v>0</v>
      </c>
    </row>
    <row r="58" spans="1:14" x14ac:dyDescent="0.2">
      <c r="A58" s="1" cm="1">
        <f t="array" ref="A58">ROW()-ROW(KVALIFIKACIA[#Headers])</f>
        <v>57</v>
      </c>
      <c r="B58" s="1"/>
      <c r="C58" s="44"/>
      <c r="D58" s="44"/>
      <c r="E58" s="1" t="str">
        <f ca="1">IF(ISBLANK(KVALIFIKACIA[[#This Row],[Datum narodenia]]),"",YEAR(TODAY())-YEAR(KVALIFIKACIA[[#This Row],[Datum narodenia]]))</f>
        <v/>
      </c>
      <c r="F58" s="46" t="str">
        <f ca="1">IF(ISBLANK(KVALIFIKACIA[[#This Row],[Datum narodenia]]),"",IF(YEAR(DATE(YEAR(TODAY()), 12, 31)) - YEAR(D58) - IF(DATE(YEAR(TODAY()), MONTH(D58), DAY(D58)) &gt; DATE(YEAR(TODAY()), 12, 31), 1, 0) &lt; 60, 0, YEAR(DATE(YEAR(TODAY()), 12, 31)) - YEAR(D58) - IF(DATE(YEAR(TODAY()), MONTH(D58), DAY(D58)) &gt; DATE(YEAR(TODAY()), 12, 31), 1, 0) - 60))</f>
        <v/>
      </c>
      <c r="G58" s="44"/>
      <c r="H58" s="44"/>
      <c r="I58" s="44"/>
      <c r="J58" s="44"/>
      <c r="K58" s="44"/>
      <c r="L58" s="44"/>
      <c r="M58" s="1">
        <f ca="1">IFERROR(SUM(G58:L58)+(COUNT(KVALIFIKACIA[[#This Row],[Hra 1]:[Hra 6]])*KVALIFIKACIA[[#This Row],[HDC]]),0)</f>
        <v>0</v>
      </c>
      <c r="N58" s="47">
        <f>IFERROR(ROUND(AVERAGE(G58:L58),2),0)</f>
        <v>0</v>
      </c>
    </row>
    <row r="59" spans="1:14" x14ac:dyDescent="0.2">
      <c r="A59" s="1" cm="1">
        <f t="array" ref="A59">ROW()-ROW(KVALIFIKACIA[#Headers])</f>
        <v>58</v>
      </c>
      <c r="B59" s="1"/>
      <c r="C59" s="44"/>
      <c r="D59" s="44"/>
      <c r="E59" s="1" t="str">
        <f ca="1">IF(ISBLANK(KVALIFIKACIA[[#This Row],[Datum narodenia]]),"",YEAR(TODAY())-YEAR(KVALIFIKACIA[[#This Row],[Datum narodenia]]))</f>
        <v/>
      </c>
      <c r="F59" s="46" t="str">
        <f ca="1">IF(ISBLANK(KVALIFIKACIA[[#This Row],[Datum narodenia]]),"",IF(YEAR(DATE(YEAR(TODAY()), 12, 31)) - YEAR(D59) - IF(DATE(YEAR(TODAY()), MONTH(D59), DAY(D59)) &gt; DATE(YEAR(TODAY()), 12, 31), 1, 0) &lt; 60, 0, YEAR(DATE(YEAR(TODAY()), 12, 31)) - YEAR(D59) - IF(DATE(YEAR(TODAY()), MONTH(D59), DAY(D59)) &gt; DATE(YEAR(TODAY()), 12, 31), 1, 0) - 60))</f>
        <v/>
      </c>
      <c r="G59" s="44"/>
      <c r="H59" s="44"/>
      <c r="I59" s="44"/>
      <c r="J59" s="44"/>
      <c r="K59" s="44"/>
      <c r="L59" s="44"/>
      <c r="M59" s="1">
        <f ca="1">IFERROR(SUM(G59:L59)+(COUNT(KVALIFIKACIA[[#This Row],[Hra 1]:[Hra 6]])*KVALIFIKACIA[[#This Row],[HDC]]),0)</f>
        <v>0</v>
      </c>
      <c r="N59" s="47">
        <f>IFERROR(ROUND(AVERAGE(G59:L59),2),0)</f>
        <v>0</v>
      </c>
    </row>
    <row r="60" spans="1:14" x14ac:dyDescent="0.2">
      <c r="A60" s="1" cm="1">
        <f t="array" ref="A60">ROW()-ROW(KVALIFIKACIA[#Headers])</f>
        <v>59</v>
      </c>
      <c r="B60" s="1"/>
      <c r="C60" s="44"/>
      <c r="D60" s="44"/>
      <c r="E60" s="1" t="str">
        <f ca="1">IF(ISBLANK(KVALIFIKACIA[[#This Row],[Datum narodenia]]),"",YEAR(TODAY())-YEAR(KVALIFIKACIA[[#This Row],[Datum narodenia]]))</f>
        <v/>
      </c>
      <c r="F60" s="46" t="str">
        <f ca="1">IF(ISBLANK(KVALIFIKACIA[[#This Row],[Datum narodenia]]),"",IF(YEAR(DATE(YEAR(TODAY()), 12, 31)) - YEAR(D60) - IF(DATE(YEAR(TODAY()), MONTH(D60), DAY(D60)) &gt; DATE(YEAR(TODAY()), 12, 31), 1, 0) &lt; 60, 0, YEAR(DATE(YEAR(TODAY()), 12, 31)) - YEAR(D60) - IF(DATE(YEAR(TODAY()), MONTH(D60), DAY(D60)) &gt; DATE(YEAR(TODAY()), 12, 31), 1, 0) - 60))</f>
        <v/>
      </c>
      <c r="G60" s="44"/>
      <c r="H60" s="44"/>
      <c r="I60" s="44"/>
      <c r="J60" s="44"/>
      <c r="K60" s="44"/>
      <c r="L60" s="44"/>
      <c r="M60" s="1">
        <f ca="1">IFERROR(SUM(G60:L60)+(COUNT(KVALIFIKACIA[[#This Row],[Hra 1]:[Hra 6]])*KVALIFIKACIA[[#This Row],[HDC]]),0)</f>
        <v>0</v>
      </c>
      <c r="N60" s="47">
        <f>IFERROR(ROUND(AVERAGE(G60:L60),2),0)</f>
        <v>0</v>
      </c>
    </row>
    <row r="61" spans="1:14" x14ac:dyDescent="0.2">
      <c r="A61" s="1" cm="1">
        <f t="array" ref="A61">ROW()-ROW(KVALIFIKACIA[#Headers])</f>
        <v>60</v>
      </c>
      <c r="B61" s="1"/>
      <c r="C61" s="44"/>
      <c r="D61" s="44"/>
      <c r="E61" s="1" t="str">
        <f ca="1">IF(ISBLANK(KVALIFIKACIA[[#This Row],[Datum narodenia]]),"",YEAR(TODAY())-YEAR(KVALIFIKACIA[[#This Row],[Datum narodenia]]))</f>
        <v/>
      </c>
      <c r="F61" s="46" t="str">
        <f ca="1">IF(ISBLANK(KVALIFIKACIA[[#This Row],[Datum narodenia]]),"",IF(YEAR(DATE(YEAR(TODAY()), 12, 31)) - YEAR(D61) - IF(DATE(YEAR(TODAY()), MONTH(D61), DAY(D61)) &gt; DATE(YEAR(TODAY()), 12, 31), 1, 0) &lt; 60, 0, YEAR(DATE(YEAR(TODAY()), 12, 31)) - YEAR(D61) - IF(DATE(YEAR(TODAY()), MONTH(D61), DAY(D61)) &gt; DATE(YEAR(TODAY()), 12, 31), 1, 0) - 60))</f>
        <v/>
      </c>
      <c r="G61" s="44"/>
      <c r="H61" s="44"/>
      <c r="I61" s="44"/>
      <c r="J61" s="44"/>
      <c r="K61" s="44"/>
      <c r="L61" s="44"/>
      <c r="M61" s="1">
        <f ca="1">IFERROR(SUM(G61:L61)+(COUNT(KVALIFIKACIA[[#This Row],[Hra 1]:[Hra 6]])*KVALIFIKACIA[[#This Row],[HDC]]),0)</f>
        <v>0</v>
      </c>
      <c r="N61" s="47">
        <f>IFERROR(ROUND(AVERAGE(G61:L61),2),0)</f>
        <v>0</v>
      </c>
    </row>
    <row r="62" spans="1:14" x14ac:dyDescent="0.2">
      <c r="A62" s="1" cm="1">
        <f t="array" ref="A62">ROW()-ROW(KVALIFIKACIA[#Headers])</f>
        <v>61</v>
      </c>
      <c r="B62" s="1"/>
      <c r="C62" s="44"/>
      <c r="D62" s="44"/>
      <c r="E62" s="1" t="str">
        <f ca="1">IF(ISBLANK(KVALIFIKACIA[[#This Row],[Datum narodenia]]),"",YEAR(TODAY())-YEAR(KVALIFIKACIA[[#This Row],[Datum narodenia]]))</f>
        <v/>
      </c>
      <c r="F62" s="46" t="str">
        <f ca="1">IF(ISBLANK(KVALIFIKACIA[[#This Row],[Datum narodenia]]),"",IF(YEAR(DATE(YEAR(TODAY()), 12, 31)) - YEAR(D62) - IF(DATE(YEAR(TODAY()), MONTH(D62), DAY(D62)) &gt; DATE(YEAR(TODAY()), 12, 31), 1, 0) &lt; 60, 0, YEAR(DATE(YEAR(TODAY()), 12, 31)) - YEAR(D62) - IF(DATE(YEAR(TODAY()), MONTH(D62), DAY(D62)) &gt; DATE(YEAR(TODAY()), 12, 31), 1, 0) - 60))</f>
        <v/>
      </c>
      <c r="G62" s="44"/>
      <c r="H62" s="44"/>
      <c r="I62" s="44"/>
      <c r="J62" s="44"/>
      <c r="K62" s="44"/>
      <c r="L62" s="44"/>
      <c r="M62" s="1">
        <f ca="1">IFERROR(SUM(G62:L62)+(COUNT(KVALIFIKACIA[[#This Row],[Hra 1]:[Hra 6]])*KVALIFIKACIA[[#This Row],[HDC]]),0)</f>
        <v>0</v>
      </c>
      <c r="N62" s="47">
        <f>IFERROR(ROUND(AVERAGE(G62:L62),2),0)</f>
        <v>0</v>
      </c>
    </row>
    <row r="63" spans="1:14" x14ac:dyDescent="0.2">
      <c r="A63" s="1" cm="1">
        <f t="array" ref="A63">ROW()-ROW(KVALIFIKACIA[#Headers])</f>
        <v>62</v>
      </c>
      <c r="B63" s="1"/>
      <c r="C63" s="44"/>
      <c r="D63" s="44"/>
      <c r="E63" s="1" t="str">
        <f ca="1">IF(ISBLANK(KVALIFIKACIA[[#This Row],[Datum narodenia]]),"",YEAR(TODAY())-YEAR(KVALIFIKACIA[[#This Row],[Datum narodenia]]))</f>
        <v/>
      </c>
      <c r="F63" s="46" t="str">
        <f ca="1">IF(ISBLANK(KVALIFIKACIA[[#This Row],[Datum narodenia]]),"",IF(YEAR(DATE(YEAR(TODAY()), 12, 31)) - YEAR(D63) - IF(DATE(YEAR(TODAY()), MONTH(D63), DAY(D63)) &gt; DATE(YEAR(TODAY()), 12, 31), 1, 0) &lt; 60, 0, YEAR(DATE(YEAR(TODAY()), 12, 31)) - YEAR(D63) - IF(DATE(YEAR(TODAY()), MONTH(D63), DAY(D63)) &gt; DATE(YEAR(TODAY()), 12, 31), 1, 0) - 60))</f>
        <v/>
      </c>
      <c r="G63" s="44"/>
      <c r="H63" s="44"/>
      <c r="I63" s="44"/>
      <c r="J63" s="44"/>
      <c r="K63" s="44"/>
      <c r="L63" s="44"/>
      <c r="M63" s="1">
        <f ca="1">IFERROR(SUM(G63:L63)+(COUNT(KVALIFIKACIA[[#This Row],[Hra 1]:[Hra 6]])*KVALIFIKACIA[[#This Row],[HDC]]),0)</f>
        <v>0</v>
      </c>
      <c r="N63" s="47">
        <f>IFERROR(ROUND(AVERAGE(G63:L63),2),0)</f>
        <v>0</v>
      </c>
    </row>
    <row r="64" spans="1:14" x14ac:dyDescent="0.2">
      <c r="A64" s="1" cm="1">
        <f t="array" ref="A64">ROW()-ROW(KVALIFIKACIA[#Headers])</f>
        <v>63</v>
      </c>
      <c r="B64" s="1"/>
      <c r="C64" s="44"/>
      <c r="D64" s="44"/>
      <c r="E64" s="1" t="str">
        <f ca="1">IF(ISBLANK(KVALIFIKACIA[[#This Row],[Datum narodenia]]),"",YEAR(TODAY())-YEAR(KVALIFIKACIA[[#This Row],[Datum narodenia]]))</f>
        <v/>
      </c>
      <c r="F64" s="46" t="str">
        <f ca="1">IF(ISBLANK(KVALIFIKACIA[[#This Row],[Datum narodenia]]),"",IF(YEAR(DATE(YEAR(TODAY()), 12, 31)) - YEAR(D64) - IF(DATE(YEAR(TODAY()), MONTH(D64), DAY(D64)) &gt; DATE(YEAR(TODAY()), 12, 31), 1, 0) &lt; 60, 0, YEAR(DATE(YEAR(TODAY()), 12, 31)) - YEAR(D64) - IF(DATE(YEAR(TODAY()), MONTH(D64), DAY(D64)) &gt; DATE(YEAR(TODAY()), 12, 31), 1, 0) - 60))</f>
        <v/>
      </c>
      <c r="G64" s="44"/>
      <c r="H64" s="44"/>
      <c r="I64" s="44"/>
      <c r="J64" s="44"/>
      <c r="K64" s="44"/>
      <c r="L64" s="44"/>
      <c r="M64" s="1">
        <f ca="1">IFERROR(SUM(G64:L64)+(COUNT(KVALIFIKACIA[[#This Row],[Hra 1]:[Hra 6]])*KVALIFIKACIA[[#This Row],[HDC]]),0)</f>
        <v>0</v>
      </c>
      <c r="N64" s="47">
        <f>IFERROR(ROUND(AVERAGE(G64:L64),2),0)</f>
        <v>0</v>
      </c>
    </row>
    <row r="65" spans="1:32" x14ac:dyDescent="0.2">
      <c r="A65" s="1" cm="1">
        <f t="array" ref="A65">ROW()-ROW(KVALIFIKACIA[#Headers])</f>
        <v>64</v>
      </c>
      <c r="B65" s="1"/>
      <c r="C65" s="44"/>
      <c r="D65" s="44"/>
      <c r="E65" s="1" t="str">
        <f ca="1">IF(ISBLANK(KVALIFIKACIA[[#This Row],[Datum narodenia]]),"",YEAR(TODAY())-YEAR(KVALIFIKACIA[[#This Row],[Datum narodenia]]))</f>
        <v/>
      </c>
      <c r="F65" s="46" t="str">
        <f ca="1">IF(ISBLANK(KVALIFIKACIA[[#This Row],[Datum narodenia]]),"",IF(YEAR(DATE(YEAR(TODAY()), 12, 31)) - YEAR(D65) - IF(DATE(YEAR(TODAY()), MONTH(D65), DAY(D65)) &gt; DATE(YEAR(TODAY()), 12, 31), 1, 0) &lt; 60, 0, YEAR(DATE(YEAR(TODAY()), 12, 31)) - YEAR(D65) - IF(DATE(YEAR(TODAY()), MONTH(D65), DAY(D65)) &gt; DATE(YEAR(TODAY()), 12, 31), 1, 0) - 60))</f>
        <v/>
      </c>
      <c r="G65" s="44"/>
      <c r="H65" s="44"/>
      <c r="I65" s="44"/>
      <c r="J65" s="44"/>
      <c r="K65" s="44"/>
      <c r="L65" s="44"/>
      <c r="M65" s="1">
        <f ca="1">IFERROR(SUM(G65:L65)+(COUNT(KVALIFIKACIA[[#This Row],[Hra 1]:[Hra 6]])*KVALIFIKACIA[[#This Row],[HDC]]),0)</f>
        <v>0</v>
      </c>
      <c r="N65" s="47">
        <f>IFERROR(ROUND(AVERAGE(G65:L65),2),0)</f>
        <v>0</v>
      </c>
    </row>
    <row r="66" spans="1:32" x14ac:dyDescent="0.2">
      <c r="A66" s="1" cm="1">
        <f t="array" ref="A66">ROW()-ROW(KVALIFIKACIA[#Headers])</f>
        <v>65</v>
      </c>
      <c r="B66" s="1"/>
      <c r="C66" s="44"/>
      <c r="D66" s="44"/>
      <c r="E66" s="84"/>
      <c r="F66" s="84"/>
      <c r="G66" s="44"/>
      <c r="H66" s="44"/>
      <c r="I66" s="44"/>
      <c r="J66" s="44"/>
      <c r="K66" s="44"/>
      <c r="L66" s="44"/>
      <c r="M66" s="1">
        <f>IFERROR(SUM(G141:L141)+(COUNT(KVALIFIKACIA[[#This Row],[Hra 1]:[Hra 6]])*KVALIFIKACIA[[#This Row],[HDC]]),0)</f>
        <v>0</v>
      </c>
      <c r="N66" s="47">
        <f>IFERROR(ROUND(AVERAGE(G141:L141),2),0)</f>
        <v>0</v>
      </c>
    </row>
    <row r="67" spans="1:32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>
        <f>IFERROR(SUM(G67:L67)+(COUNT(KVALIFIKACIA[[#This Row],[Hra 1]:[Hra 6]])*KVALIFIKACIA[[#This Row],[HDC]]),0)</f>
        <v>0</v>
      </c>
      <c r="N67" s="47">
        <f t="shared" ref="N67" si="0">IFERROR(ROUND(AVERAGE(G67:L67),2),0)</f>
        <v>0</v>
      </c>
    </row>
    <row r="69" spans="1:32" x14ac:dyDescent="0.2">
      <c r="A69" s="50" t="s">
        <v>21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</row>
    <row r="70" spans="1:32" x14ac:dyDescent="0.2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</row>
    <row r="71" spans="1:32" ht="69" thickBot="1" x14ac:dyDescent="0.25">
      <c r="A71" s="15" t="s">
        <v>22</v>
      </c>
      <c r="B71" s="15"/>
      <c r="C71" s="16" t="s">
        <v>1</v>
      </c>
      <c r="D71" s="16" t="s">
        <v>17</v>
      </c>
      <c r="E71" s="16" t="s">
        <v>2</v>
      </c>
      <c r="F71" s="16" t="s">
        <v>3</v>
      </c>
      <c r="G71" s="16" t="s">
        <v>8</v>
      </c>
      <c r="H71" s="16"/>
      <c r="I71" s="16"/>
      <c r="J71" s="17"/>
      <c r="K71" s="17"/>
      <c r="L71" s="17"/>
      <c r="M71" s="17"/>
      <c r="N71" s="17"/>
      <c r="O71" s="17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7"/>
    </row>
    <row r="72" spans="1:32" ht="17" thickBot="1" x14ac:dyDescent="0.25">
      <c r="A72" s="18">
        <v>1</v>
      </c>
      <c r="B72" s="62"/>
      <c r="C72" s="19" t="str">
        <f>VLOOKUP(A72,KVALIFIKACIA[#All],3,FALSE)</f>
        <v xml:space="preserve">Fekete Peter </v>
      </c>
      <c r="D72" s="20">
        <f ca="1">VLOOKUP(A72,KVALIFIKACIA[#All],6,FALSE)</f>
        <v>0</v>
      </c>
      <c r="E72" s="39"/>
      <c r="F72" s="39"/>
      <c r="G72" s="20">
        <f t="shared" ref="G72:G73" ca="1" si="1">IFERROR(SUM(E72:F72)+(COUNT(E72:F72)*D72),"")</f>
        <v>0</v>
      </c>
      <c r="H72" s="21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</row>
    <row r="73" spans="1:32" ht="17" thickBot="1" x14ac:dyDescent="0.25">
      <c r="A73" s="22">
        <v>16</v>
      </c>
      <c r="B73" s="60"/>
      <c r="C73" s="19" t="str">
        <f>VLOOKUP(A73,KVALIFIKACIA[#All],3,FALSE)</f>
        <v xml:space="preserve">Ujfaluši Ladislav </v>
      </c>
      <c r="D73" s="20">
        <f ca="1">VLOOKUP(A73,KVALIFIKACIA[#All],6,FALSE)</f>
        <v>0</v>
      </c>
      <c r="E73" s="39"/>
      <c r="F73" s="39"/>
      <c r="G73" s="20">
        <f t="shared" ca="1" si="1"/>
        <v>0</v>
      </c>
      <c r="H73" s="23"/>
      <c r="I73" s="17"/>
      <c r="J73" s="16" t="s">
        <v>12</v>
      </c>
      <c r="K73" s="16" t="s">
        <v>1</v>
      </c>
      <c r="L73" s="16" t="s">
        <v>17</v>
      </c>
      <c r="M73" s="16" t="s">
        <v>2</v>
      </c>
      <c r="N73" s="16" t="s">
        <v>3</v>
      </c>
      <c r="O73" s="16" t="s">
        <v>8</v>
      </c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</row>
    <row r="74" spans="1:32" ht="17" thickBot="1" x14ac:dyDescent="0.25">
      <c r="A74" s="24"/>
      <c r="B74" s="24"/>
      <c r="C74" s="25"/>
      <c r="D74" s="17"/>
      <c r="E74" s="40"/>
      <c r="F74" s="40"/>
      <c r="G74" s="17"/>
      <c r="H74" s="26"/>
      <c r="I74" s="27"/>
      <c r="J74" s="48">
        <v>5</v>
      </c>
      <c r="K74" s="28" t="str">
        <f ca="1">IF(G72&gt;G73,C72,C73)</f>
        <v xml:space="preserve">Ujfaluši Ladislav </v>
      </c>
      <c r="L74" s="20">
        <f ca="1">IF(G72&gt;G73,D72,D73)</f>
        <v>0</v>
      </c>
      <c r="M74" s="39"/>
      <c r="N74" s="39"/>
      <c r="O74" s="20">
        <f t="shared" ref="O74:O75" ca="1" si="2">IFERROR(SUM(M74:N74)+(COUNT(M74:N74)*L74),"")</f>
        <v>0</v>
      </c>
      <c r="P74" s="29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</row>
    <row r="75" spans="1:32" ht="17" thickBot="1" x14ac:dyDescent="0.25">
      <c r="A75" s="30"/>
      <c r="B75" s="30"/>
      <c r="C75" s="21"/>
      <c r="D75" s="17"/>
      <c r="E75" s="40"/>
      <c r="F75" s="40"/>
      <c r="G75" s="17"/>
      <c r="H75" s="26"/>
      <c r="I75" s="17"/>
      <c r="J75" s="49">
        <v>5</v>
      </c>
      <c r="K75" s="27" t="str">
        <f ca="1">IF(G76&gt;G77,C76,C77)</f>
        <v>Kečkéš Pavol</v>
      </c>
      <c r="L75" s="20">
        <f ca="1">IF(G76&gt;G77,D76,D77)</f>
        <v>3</v>
      </c>
      <c r="M75" s="39"/>
      <c r="N75" s="39"/>
      <c r="O75" s="20">
        <f t="shared" ca="1" si="2"/>
        <v>0</v>
      </c>
      <c r="P75" s="23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</row>
    <row r="76" spans="1:32" ht="17" thickBot="1" x14ac:dyDescent="0.25">
      <c r="A76" s="18">
        <v>8</v>
      </c>
      <c r="B76" s="62"/>
      <c r="C76" s="19" t="str">
        <f>VLOOKUP(A76,KVALIFIKACIA[#All],3,FALSE)</f>
        <v xml:space="preserve">Košík Silvester </v>
      </c>
      <c r="D76" s="20">
        <f ca="1">VLOOKUP(A76,KVALIFIKACIA[#All],6,FALSE)</f>
        <v>0</v>
      </c>
      <c r="E76" s="39"/>
      <c r="F76" s="39"/>
      <c r="G76" s="20">
        <f t="shared" ref="G76:G77" ca="1" si="3">IFERROR(SUM(E76:F76)+(COUNT(E76:F76)*D76),"")</f>
        <v>0</v>
      </c>
      <c r="H76" s="31"/>
      <c r="I76" s="17"/>
      <c r="J76" s="25"/>
      <c r="K76" s="25"/>
      <c r="L76" s="17"/>
      <c r="M76" s="40"/>
      <c r="N76" s="40"/>
      <c r="O76" s="17"/>
      <c r="P76" s="26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</row>
    <row r="77" spans="1:32" ht="17" thickBot="1" x14ac:dyDescent="0.25">
      <c r="A77" s="22">
        <v>9</v>
      </c>
      <c r="B77" s="60"/>
      <c r="C77" s="19" t="str">
        <f>VLOOKUP(A77,KVALIFIKACIA[#All],3,FALSE)</f>
        <v>Kečkéš Pavol</v>
      </c>
      <c r="D77" s="20">
        <f ca="1">VLOOKUP(A77,KVALIFIKACIA[#All],6,FALSE)</f>
        <v>3</v>
      </c>
      <c r="E77" s="39"/>
      <c r="F77" s="39"/>
      <c r="G77" s="20">
        <f t="shared" ca="1" si="3"/>
        <v>0</v>
      </c>
      <c r="H77" s="17"/>
      <c r="I77" s="17"/>
      <c r="J77" s="17"/>
      <c r="K77" s="17"/>
      <c r="L77" s="17"/>
      <c r="M77" s="40"/>
      <c r="N77" s="40"/>
      <c r="O77" s="17"/>
      <c r="P77" s="26"/>
      <c r="Q77" s="17"/>
      <c r="R77" s="16" t="s">
        <v>12</v>
      </c>
      <c r="S77" s="16" t="s">
        <v>1</v>
      </c>
      <c r="T77" s="16" t="s">
        <v>17</v>
      </c>
      <c r="U77" s="16" t="s">
        <v>2</v>
      </c>
      <c r="V77" s="16" t="s">
        <v>3</v>
      </c>
      <c r="W77" s="16" t="s">
        <v>8</v>
      </c>
      <c r="X77" s="17"/>
      <c r="Y77" s="17"/>
      <c r="Z77" s="17"/>
      <c r="AA77" s="17"/>
      <c r="AB77" s="17"/>
      <c r="AC77" s="17"/>
      <c r="AD77" s="17"/>
      <c r="AE77" s="17"/>
      <c r="AF77" s="17"/>
    </row>
    <row r="78" spans="1:32" ht="17" thickBot="1" x14ac:dyDescent="0.25">
      <c r="A78" s="32"/>
      <c r="B78" s="32"/>
      <c r="C78" s="17"/>
      <c r="D78" s="17"/>
      <c r="E78" s="40"/>
      <c r="F78" s="40"/>
      <c r="G78" s="17"/>
      <c r="H78" s="17"/>
      <c r="I78" s="17"/>
      <c r="J78" s="17"/>
      <c r="K78" s="17"/>
      <c r="L78" s="17"/>
      <c r="M78" s="40"/>
      <c r="N78" s="40"/>
      <c r="O78" s="17"/>
      <c r="P78" s="26"/>
      <c r="Q78" s="27"/>
      <c r="R78" s="48">
        <v>7</v>
      </c>
      <c r="S78" s="28" t="str">
        <f ca="1">IF(O74&gt;O75,K74,K75)</f>
        <v>Kečkéš Pavol</v>
      </c>
      <c r="T78" s="20">
        <f ca="1">IF(O74&gt;O75,L74,L75)</f>
        <v>3</v>
      </c>
      <c r="U78" s="39"/>
      <c r="V78" s="39"/>
      <c r="W78" s="20">
        <f t="shared" ref="W78:W79" ca="1" si="4">IFERROR(SUM(U78:V78)+(COUNT(U78:V78)*T78),"")</f>
        <v>0</v>
      </c>
      <c r="X78" s="29"/>
      <c r="Y78" s="17"/>
      <c r="Z78" s="17"/>
      <c r="AA78" s="16"/>
      <c r="AB78" s="16"/>
      <c r="AC78" s="16"/>
      <c r="AD78" s="16"/>
      <c r="AE78" s="16"/>
      <c r="AF78" s="17"/>
    </row>
    <row r="79" spans="1:32" ht="17" thickBot="1" x14ac:dyDescent="0.25">
      <c r="A79" s="32"/>
      <c r="B79" s="32"/>
      <c r="C79" s="17"/>
      <c r="D79" s="17"/>
      <c r="E79" s="40"/>
      <c r="F79" s="40"/>
      <c r="G79" s="17"/>
      <c r="H79" s="17"/>
      <c r="I79" s="17"/>
      <c r="J79" s="17"/>
      <c r="K79" s="17"/>
      <c r="L79" s="17"/>
      <c r="M79" s="40"/>
      <c r="N79" s="40"/>
      <c r="O79" s="17"/>
      <c r="P79" s="26"/>
      <c r="Q79" s="17"/>
      <c r="R79" s="49"/>
      <c r="S79" s="27" t="str">
        <f ca="1">IF(O82&gt;O83,K82,K83)</f>
        <v>Osúch Dušan</v>
      </c>
      <c r="T79" s="20">
        <f ca="1">IF(O82&gt;O83,L82,L83)</f>
        <v>0</v>
      </c>
      <c r="U79" s="39"/>
      <c r="V79" s="39"/>
      <c r="W79" s="20">
        <f t="shared" ca="1" si="4"/>
        <v>0</v>
      </c>
      <c r="X79" s="26"/>
      <c r="Y79" s="17"/>
      <c r="Z79" s="17"/>
      <c r="AA79" s="17"/>
      <c r="AB79" s="17"/>
      <c r="AC79" s="17"/>
      <c r="AD79" s="17"/>
      <c r="AE79" s="17"/>
      <c r="AF79" s="17"/>
    </row>
    <row r="80" spans="1:32" ht="17" thickBot="1" x14ac:dyDescent="0.25">
      <c r="A80" s="18">
        <v>4</v>
      </c>
      <c r="B80" s="62"/>
      <c r="C80" s="19" t="str">
        <f>VLOOKUP(A80,KVALIFIKACIA[#All],3,FALSE)</f>
        <v xml:space="preserve">Koník Miroslav </v>
      </c>
      <c r="D80" s="20">
        <f ca="1">VLOOKUP(A80,KVALIFIKACIA[#All],6,FALSE)</f>
        <v>0</v>
      </c>
      <c r="E80" s="39"/>
      <c r="F80" s="39"/>
      <c r="G80" s="20">
        <f t="shared" ref="G80:G81" ca="1" si="5">IFERROR(SUM(E80:F80)+(COUNT(E80:F80)*D80),"")</f>
        <v>0</v>
      </c>
      <c r="H80" s="29"/>
      <c r="I80" s="17"/>
      <c r="J80" s="17"/>
      <c r="K80" s="17"/>
      <c r="L80" s="17"/>
      <c r="M80" s="40"/>
      <c r="N80" s="40"/>
      <c r="O80" s="17"/>
      <c r="P80" s="26"/>
      <c r="Q80" s="17"/>
      <c r="R80" s="25"/>
      <c r="S80" s="25"/>
      <c r="T80" s="17"/>
      <c r="U80" s="40"/>
      <c r="V80" s="40"/>
      <c r="W80" s="17"/>
      <c r="X80" s="26"/>
      <c r="Y80" s="17"/>
      <c r="Z80" s="17"/>
      <c r="AA80" s="17"/>
      <c r="AB80" s="17"/>
      <c r="AC80" s="17"/>
      <c r="AD80" s="17"/>
      <c r="AE80" s="17"/>
      <c r="AF80" s="17"/>
    </row>
    <row r="81" spans="1:32" ht="17" thickBot="1" x14ac:dyDescent="0.25">
      <c r="A81" s="22">
        <v>13</v>
      </c>
      <c r="B81" s="60"/>
      <c r="C81" s="19" t="str">
        <f>VLOOKUP(A81,KVALIFIKACIA[#All],3,FALSE)</f>
        <v xml:space="preserve">Hrušovský Slavomír </v>
      </c>
      <c r="D81" s="20">
        <f ca="1">VLOOKUP(A81,KVALIFIKACIA[#All],6,FALSE)</f>
        <v>0</v>
      </c>
      <c r="E81" s="39"/>
      <c r="F81" s="39"/>
      <c r="G81" s="20">
        <f t="shared" ca="1" si="5"/>
        <v>0</v>
      </c>
      <c r="H81" s="23"/>
      <c r="I81" s="17"/>
      <c r="J81" s="16" t="s">
        <v>12</v>
      </c>
      <c r="K81" s="16" t="s">
        <v>1</v>
      </c>
      <c r="L81" s="16" t="s">
        <v>17</v>
      </c>
      <c r="M81" s="41" t="s">
        <v>2</v>
      </c>
      <c r="N81" s="41" t="s">
        <v>3</v>
      </c>
      <c r="O81" s="16" t="s">
        <v>8</v>
      </c>
      <c r="P81" s="26"/>
      <c r="Q81" s="17"/>
      <c r="R81" s="17"/>
      <c r="S81" s="17"/>
      <c r="T81" s="17"/>
      <c r="U81" s="40"/>
      <c r="V81" s="40"/>
      <c r="W81" s="17"/>
      <c r="X81" s="26"/>
      <c r="Y81" s="17"/>
      <c r="Z81" s="17"/>
      <c r="AA81" s="17"/>
      <c r="AB81" s="17"/>
      <c r="AC81" s="17"/>
      <c r="AD81" s="17"/>
      <c r="AE81" s="17"/>
      <c r="AF81" s="17"/>
    </row>
    <row r="82" spans="1:32" ht="17" thickBot="1" x14ac:dyDescent="0.25">
      <c r="A82" s="24"/>
      <c r="B82" s="24"/>
      <c r="C82" s="25"/>
      <c r="D82" s="17"/>
      <c r="E82" s="40"/>
      <c r="F82" s="40"/>
      <c r="G82" s="17"/>
      <c r="H82" s="26"/>
      <c r="I82" s="27"/>
      <c r="J82" s="48">
        <v>6</v>
      </c>
      <c r="K82" s="28" t="str">
        <f ca="1">IF(G80&gt;G81,C80,C81)</f>
        <v xml:space="preserve">Hrušovský Slavomír </v>
      </c>
      <c r="L82" s="20">
        <f ca="1">IF(G80&gt;G81,D80,D81)</f>
        <v>0</v>
      </c>
      <c r="M82" s="39"/>
      <c r="N82" s="39"/>
      <c r="O82" s="20">
        <f t="shared" ref="O82:O83" ca="1" si="6">IFERROR(SUM(M82:N82)+(COUNT(M82:N82)*L82),"")</f>
        <v>0</v>
      </c>
      <c r="P82" s="31"/>
      <c r="Q82" s="17"/>
      <c r="R82" s="17"/>
      <c r="S82" s="17"/>
      <c r="T82" s="17"/>
      <c r="U82" s="40"/>
      <c r="V82" s="40"/>
      <c r="W82" s="17"/>
      <c r="X82" s="26"/>
      <c r="Y82" s="17"/>
      <c r="Z82" s="17"/>
      <c r="AA82" s="17"/>
      <c r="AB82" s="17"/>
      <c r="AC82" s="17"/>
      <c r="AD82" s="17"/>
      <c r="AE82" s="17"/>
      <c r="AF82" s="17"/>
    </row>
    <row r="83" spans="1:32" ht="17" thickBot="1" x14ac:dyDescent="0.25">
      <c r="A83" s="30"/>
      <c r="B83" s="30"/>
      <c r="C83" s="21"/>
      <c r="D83" s="17"/>
      <c r="E83" s="40"/>
      <c r="F83" s="40"/>
      <c r="G83" s="17"/>
      <c r="H83" s="26"/>
      <c r="I83" s="17"/>
      <c r="J83" s="49">
        <v>6</v>
      </c>
      <c r="K83" s="27" t="str">
        <f ca="1">IF(G84&gt;G85,C84,C85)</f>
        <v>Osúch Dušan</v>
      </c>
      <c r="L83" s="20">
        <f ca="1">IF(G84&gt;G85,D84,D85)</f>
        <v>0</v>
      </c>
      <c r="M83" s="39"/>
      <c r="N83" s="39"/>
      <c r="O83" s="20">
        <f t="shared" ca="1" si="6"/>
        <v>0</v>
      </c>
      <c r="P83" s="17"/>
      <c r="Q83" s="17"/>
      <c r="R83" s="17"/>
      <c r="S83" s="17"/>
      <c r="T83" s="17"/>
      <c r="U83" s="40"/>
      <c r="V83" s="40"/>
      <c r="W83" s="17"/>
      <c r="X83" s="26"/>
      <c r="Y83" s="17"/>
      <c r="Z83" s="17"/>
      <c r="AA83" s="17"/>
      <c r="AB83" s="17"/>
      <c r="AC83" s="17"/>
      <c r="AD83" s="17"/>
      <c r="AE83" s="17"/>
      <c r="AF83" s="17"/>
    </row>
    <row r="84" spans="1:32" ht="17" thickBot="1" x14ac:dyDescent="0.25">
      <c r="A84" s="18">
        <v>5</v>
      </c>
      <c r="B84" s="62"/>
      <c r="C84" s="19" t="str">
        <f>VLOOKUP(A84,KVALIFIKACIA[#All],3,FALSE)</f>
        <v xml:space="preserve">Smolinský Josef </v>
      </c>
      <c r="D84" s="20">
        <f ca="1">VLOOKUP(A84,KVALIFIKACIA[#All],6,FALSE)</f>
        <v>0</v>
      </c>
      <c r="E84" s="39"/>
      <c r="F84" s="39"/>
      <c r="G84" s="20">
        <f t="shared" ref="G84:G85" ca="1" si="7">IFERROR(SUM(E84:F84)+(COUNT(E84:F84)*D84),"")</f>
        <v>0</v>
      </c>
      <c r="H84" s="31"/>
      <c r="I84" s="17"/>
      <c r="J84" s="17"/>
      <c r="K84" s="17"/>
      <c r="L84" s="17"/>
      <c r="M84" s="40"/>
      <c r="N84" s="40"/>
      <c r="O84" s="17"/>
      <c r="P84" s="17"/>
      <c r="Q84" s="17"/>
      <c r="R84" s="17"/>
      <c r="S84" s="17"/>
      <c r="T84" s="17"/>
      <c r="U84" s="40"/>
      <c r="V84" s="40"/>
      <c r="W84" s="17"/>
      <c r="X84" s="26"/>
      <c r="Y84" s="17"/>
      <c r="Z84" s="17"/>
      <c r="AA84" s="17"/>
      <c r="AB84" s="17"/>
      <c r="AC84" s="17"/>
      <c r="AD84" s="17"/>
      <c r="AE84" s="17"/>
      <c r="AF84" s="17"/>
    </row>
    <row r="85" spans="1:32" ht="17" thickBot="1" x14ac:dyDescent="0.25">
      <c r="A85" s="22">
        <v>12</v>
      </c>
      <c r="B85" s="60"/>
      <c r="C85" s="19" t="str">
        <f>VLOOKUP(A85,KVALIFIKACIA[#All],3,FALSE)</f>
        <v>Osúch Dušan</v>
      </c>
      <c r="D85" s="20">
        <f ca="1">VLOOKUP(A85,KVALIFIKACIA[#All],6,FALSE)</f>
        <v>0</v>
      </c>
      <c r="E85" s="39"/>
      <c r="F85" s="39"/>
      <c r="G85" s="20">
        <f t="shared" ca="1" si="7"/>
        <v>0</v>
      </c>
      <c r="H85" s="17"/>
      <c r="I85" s="17"/>
      <c r="J85" s="17"/>
      <c r="K85" s="17"/>
      <c r="L85" s="17"/>
      <c r="M85" s="40"/>
      <c r="N85" s="40"/>
      <c r="O85" s="17"/>
      <c r="P85" s="17"/>
      <c r="Q85" s="17"/>
      <c r="R85" s="17"/>
      <c r="S85" s="17"/>
      <c r="T85" s="17"/>
      <c r="U85" s="40"/>
      <c r="V85" s="40"/>
      <c r="W85" s="17"/>
      <c r="X85" s="26"/>
      <c r="Y85" s="17"/>
      <c r="Z85" s="16" t="s">
        <v>12</v>
      </c>
      <c r="AA85" s="16" t="s">
        <v>1</v>
      </c>
      <c r="AB85" s="16" t="s">
        <v>17</v>
      </c>
      <c r="AC85" s="16" t="s">
        <v>2</v>
      </c>
      <c r="AD85" s="16" t="s">
        <v>3</v>
      </c>
      <c r="AE85" s="16" t="s">
        <v>8</v>
      </c>
      <c r="AF85" s="17"/>
    </row>
    <row r="86" spans="1:32" ht="17" thickBot="1" x14ac:dyDescent="0.25">
      <c r="A86" s="32"/>
      <c r="B86" s="32"/>
      <c r="C86" s="17"/>
      <c r="D86" s="17"/>
      <c r="E86" s="40"/>
      <c r="F86" s="40"/>
      <c r="G86" s="17"/>
      <c r="H86" s="17"/>
      <c r="I86" s="17"/>
      <c r="J86" s="17"/>
      <c r="K86" s="17"/>
      <c r="L86" s="17"/>
      <c r="M86" s="40"/>
      <c r="N86" s="40"/>
      <c r="O86" s="17"/>
      <c r="P86" s="17"/>
      <c r="Q86" s="17"/>
      <c r="R86" s="17"/>
      <c r="S86" s="17"/>
      <c r="T86" s="17"/>
      <c r="U86" s="40"/>
      <c r="V86" s="40"/>
      <c r="W86" s="17"/>
      <c r="X86" s="26"/>
      <c r="Y86" s="27"/>
      <c r="Z86" s="33">
        <v>1</v>
      </c>
      <c r="AA86" s="28" t="str">
        <f ca="1">IF(W78&gt;W79,S78,S79)</f>
        <v>Osúch Dušan</v>
      </c>
      <c r="AB86" s="20">
        <f ca="1">IF(W78&gt;W79,T78,T79)</f>
        <v>0</v>
      </c>
      <c r="AC86" s="39"/>
      <c r="AD86" s="39"/>
      <c r="AE86" s="20">
        <f t="shared" ref="AE86:AE87" ca="1" si="8">IFERROR(SUM(AC86:AD86)+(COUNT(AC86:AD86)*AB86),"")</f>
        <v>0</v>
      </c>
      <c r="AF86" s="17"/>
    </row>
    <row r="87" spans="1:32" ht="17" thickBot="1" x14ac:dyDescent="0.25">
      <c r="A87" s="32"/>
      <c r="B87" s="32"/>
      <c r="C87" s="17"/>
      <c r="D87" s="17"/>
      <c r="E87" s="40"/>
      <c r="F87" s="40"/>
      <c r="G87" s="17"/>
      <c r="H87" s="17"/>
      <c r="I87" s="17"/>
      <c r="J87" s="17"/>
      <c r="K87" s="17"/>
      <c r="L87" s="17"/>
      <c r="M87" s="40"/>
      <c r="N87" s="40"/>
      <c r="O87" s="17"/>
      <c r="P87" s="17"/>
      <c r="Q87" s="17"/>
      <c r="R87" s="17"/>
      <c r="S87" s="17"/>
      <c r="T87" s="17"/>
      <c r="U87" s="40"/>
      <c r="V87" s="40"/>
      <c r="W87" s="17"/>
      <c r="X87" s="26"/>
      <c r="Y87" s="17"/>
      <c r="Z87" s="22">
        <v>2</v>
      </c>
      <c r="AA87" s="27" t="str">
        <f ca="1">IF(W94&gt;W95,S94,S95)</f>
        <v xml:space="preserve">Hajduk Stanislav </v>
      </c>
      <c r="AB87" s="20">
        <f ca="1">IF(W94&gt;W95,T94,T95)</f>
        <v>0</v>
      </c>
      <c r="AC87" s="39"/>
      <c r="AD87" s="39"/>
      <c r="AE87" s="20">
        <f t="shared" ca="1" si="8"/>
        <v>0</v>
      </c>
      <c r="AF87" s="17"/>
    </row>
    <row r="88" spans="1:32" ht="17" thickBot="1" x14ac:dyDescent="0.25">
      <c r="A88" s="18">
        <v>2</v>
      </c>
      <c r="B88" s="62"/>
      <c r="C88" s="19" t="str">
        <f>VLOOKUP(A88,KVALIFIKACIA[#All],3,FALSE)</f>
        <v>Augustín Marián</v>
      </c>
      <c r="D88" s="20">
        <f ca="1">VLOOKUP(A88,KVALIFIKACIA[#All],6,FALSE)</f>
        <v>0</v>
      </c>
      <c r="E88" s="39"/>
      <c r="F88" s="39"/>
      <c r="G88" s="20">
        <f t="shared" ref="G88:G89" ca="1" si="9">IFERROR(SUM(E88:F88)+(COUNT(E88:F88)*D88),"")</f>
        <v>0</v>
      </c>
      <c r="H88" s="29"/>
      <c r="I88" s="17"/>
      <c r="J88" s="17"/>
      <c r="K88" s="17"/>
      <c r="L88" s="17"/>
      <c r="M88" s="40"/>
      <c r="N88" s="40"/>
      <c r="O88" s="17"/>
      <c r="P88" s="17"/>
      <c r="Q88" s="17"/>
      <c r="R88" s="17"/>
      <c r="S88" s="17"/>
      <c r="T88" s="17"/>
      <c r="U88" s="40"/>
      <c r="V88" s="40"/>
      <c r="W88" s="17"/>
      <c r="X88" s="26"/>
      <c r="Y88" s="17"/>
      <c r="Z88" s="17"/>
      <c r="AA88" s="17"/>
      <c r="AB88" s="17"/>
      <c r="AC88" s="17"/>
      <c r="AD88" s="17"/>
      <c r="AE88" s="17"/>
      <c r="AF88" s="17"/>
    </row>
    <row r="89" spans="1:32" ht="17" thickBot="1" x14ac:dyDescent="0.25">
      <c r="A89" s="22">
        <v>15</v>
      </c>
      <c r="B89" s="60"/>
      <c r="C89" s="19" t="str">
        <f>VLOOKUP(A89,KVALIFIKACIA[#All],3,FALSE)</f>
        <v>Oravec Oliver</v>
      </c>
      <c r="D89" s="20">
        <f ca="1">VLOOKUP(A89,KVALIFIKACIA[#All],6,FALSE)</f>
        <v>4</v>
      </c>
      <c r="E89" s="39"/>
      <c r="F89" s="39"/>
      <c r="G89" s="20">
        <f t="shared" ca="1" si="9"/>
        <v>0</v>
      </c>
      <c r="H89" s="23"/>
      <c r="I89" s="17"/>
      <c r="J89" s="16" t="s">
        <v>12</v>
      </c>
      <c r="K89" s="16" t="s">
        <v>1</v>
      </c>
      <c r="L89" s="16" t="s">
        <v>17</v>
      </c>
      <c r="M89" s="41" t="s">
        <v>2</v>
      </c>
      <c r="N89" s="41" t="s">
        <v>3</v>
      </c>
      <c r="O89" s="16" t="s">
        <v>8</v>
      </c>
      <c r="P89" s="17"/>
      <c r="Q89" s="17"/>
      <c r="R89" s="17"/>
      <c r="S89" s="17"/>
      <c r="T89" s="17"/>
      <c r="U89" s="40"/>
      <c r="V89" s="40"/>
      <c r="W89" s="17"/>
      <c r="X89" s="26"/>
      <c r="Y89" s="17"/>
      <c r="Z89" s="17"/>
      <c r="AA89" s="17"/>
      <c r="AB89" s="17"/>
      <c r="AC89" s="17"/>
      <c r="AD89" s="17"/>
      <c r="AE89" s="17"/>
      <c r="AF89" s="17"/>
    </row>
    <row r="90" spans="1:32" ht="17" thickBot="1" x14ac:dyDescent="0.25">
      <c r="A90" s="24"/>
      <c r="B90" s="24"/>
      <c r="C90" s="25"/>
      <c r="D90" s="17"/>
      <c r="E90" s="40"/>
      <c r="F90" s="40"/>
      <c r="G90" s="17"/>
      <c r="H90" s="26"/>
      <c r="I90" s="27"/>
      <c r="J90" s="48">
        <v>1</v>
      </c>
      <c r="K90" s="28" t="str">
        <f ca="1">IF(G88&gt;G89,C88,C89)</f>
        <v>Oravec Oliver</v>
      </c>
      <c r="L90" s="20">
        <f ca="1">IF(G88&gt;G89,D88,D89)</f>
        <v>4</v>
      </c>
      <c r="M90" s="39"/>
      <c r="N90" s="39"/>
      <c r="O90" s="20">
        <f t="shared" ref="O90:O91" ca="1" si="10">IFERROR(SUM(M90:N90)+(COUNT(M90:N90)*L90),"")</f>
        <v>0</v>
      </c>
      <c r="P90" s="29"/>
      <c r="Q90" s="17"/>
      <c r="R90" s="17"/>
      <c r="S90" s="17"/>
      <c r="T90" s="17"/>
      <c r="U90" s="40"/>
      <c r="V90" s="40"/>
      <c r="W90" s="17"/>
      <c r="X90" s="26"/>
      <c r="Y90" s="17"/>
      <c r="Z90" s="17"/>
      <c r="AA90" s="17"/>
      <c r="AB90" s="17"/>
      <c r="AC90" s="17"/>
      <c r="AD90" s="17"/>
      <c r="AE90" s="17"/>
      <c r="AF90" s="17"/>
    </row>
    <row r="91" spans="1:32" ht="17" thickBot="1" x14ac:dyDescent="0.25">
      <c r="A91" s="30"/>
      <c r="B91" s="30"/>
      <c r="C91" s="21"/>
      <c r="D91" s="17"/>
      <c r="E91" s="40"/>
      <c r="F91" s="40"/>
      <c r="G91" s="17"/>
      <c r="H91" s="26"/>
      <c r="I91" s="17"/>
      <c r="J91" s="49">
        <v>1</v>
      </c>
      <c r="K91" s="27" t="str">
        <f ca="1">IF(G92&gt;G93,C92,C93)</f>
        <v xml:space="preserve">Orolín Pavol </v>
      </c>
      <c r="L91" s="20">
        <f ca="1">IF(G92&gt;G93,D92,D93)</f>
        <v>0</v>
      </c>
      <c r="M91" s="39"/>
      <c r="N91" s="39"/>
      <c r="O91" s="20">
        <f t="shared" ca="1" si="10"/>
        <v>0</v>
      </c>
      <c r="P91" s="23"/>
      <c r="Q91" s="17"/>
      <c r="R91" s="17"/>
      <c r="S91" s="17"/>
      <c r="T91" s="17"/>
      <c r="U91" s="40"/>
      <c r="V91" s="40"/>
      <c r="W91" s="17"/>
      <c r="X91" s="26"/>
      <c r="Y91" s="17"/>
      <c r="Z91" s="17"/>
      <c r="AA91" s="17"/>
      <c r="AB91" s="17"/>
      <c r="AC91" s="17"/>
      <c r="AD91" s="17"/>
      <c r="AE91" s="17"/>
      <c r="AF91" s="17"/>
    </row>
    <row r="92" spans="1:32" ht="17" thickBot="1" x14ac:dyDescent="0.25">
      <c r="A92" s="18">
        <v>7</v>
      </c>
      <c r="B92" s="62"/>
      <c r="C92" s="19" t="str">
        <f>VLOOKUP(A92,KVALIFIKACIA[#All],3,FALSE)</f>
        <v xml:space="preserve">Hoos Andrej </v>
      </c>
      <c r="D92" s="20">
        <f ca="1">VLOOKUP(A92,KVALIFIKACIA[#All],6,FALSE)</f>
        <v>0</v>
      </c>
      <c r="E92" s="39"/>
      <c r="F92" s="39"/>
      <c r="G92" s="20">
        <f t="shared" ref="G92:G93" ca="1" si="11">IFERROR(SUM(E92:F92)+(COUNT(E92:F92)*D92),"")</f>
        <v>0</v>
      </c>
      <c r="H92" s="31"/>
      <c r="I92" s="17"/>
      <c r="J92" s="25"/>
      <c r="K92" s="25"/>
      <c r="L92" s="17"/>
      <c r="M92" s="40"/>
      <c r="N92" s="40"/>
      <c r="O92" s="17"/>
      <c r="P92" s="26"/>
      <c r="Q92" s="17"/>
      <c r="R92" s="17"/>
      <c r="S92" s="17"/>
      <c r="T92" s="17"/>
      <c r="U92" s="40"/>
      <c r="V92" s="40"/>
      <c r="W92" s="17"/>
      <c r="X92" s="26"/>
      <c r="Y92" s="17"/>
      <c r="Z92" s="17"/>
      <c r="AA92" s="17"/>
      <c r="AB92" s="17"/>
      <c r="AC92" s="17"/>
      <c r="AD92" s="17"/>
      <c r="AE92" s="17"/>
      <c r="AF92" s="17"/>
    </row>
    <row r="93" spans="1:32" ht="17" thickBot="1" x14ac:dyDescent="0.25">
      <c r="A93" s="22">
        <v>10</v>
      </c>
      <c r="B93" s="60"/>
      <c r="C93" s="19" t="str">
        <f>VLOOKUP(A93,KVALIFIKACIA[#All],3,FALSE)</f>
        <v xml:space="preserve">Orolín Pavol </v>
      </c>
      <c r="D93" s="20">
        <f ca="1">VLOOKUP(A93,KVALIFIKACIA[#All],6,FALSE)</f>
        <v>0</v>
      </c>
      <c r="E93" s="39"/>
      <c r="F93" s="39"/>
      <c r="G93" s="20">
        <f t="shared" ca="1" si="11"/>
        <v>0</v>
      </c>
      <c r="H93" s="17"/>
      <c r="I93" s="17"/>
      <c r="J93" s="17"/>
      <c r="K93" s="17"/>
      <c r="L93" s="17"/>
      <c r="M93" s="40"/>
      <c r="N93" s="40"/>
      <c r="O93" s="17"/>
      <c r="P93" s="26"/>
      <c r="Q93" s="17"/>
      <c r="R93" s="16" t="s">
        <v>12</v>
      </c>
      <c r="S93" s="16" t="s">
        <v>1</v>
      </c>
      <c r="T93" s="16" t="s">
        <v>17</v>
      </c>
      <c r="U93" s="41" t="s">
        <v>2</v>
      </c>
      <c r="V93" s="41" t="s">
        <v>3</v>
      </c>
      <c r="W93" s="16" t="s">
        <v>8</v>
      </c>
      <c r="X93" s="26"/>
      <c r="Y93" s="17"/>
      <c r="Z93" s="17"/>
      <c r="AA93" s="17"/>
      <c r="AB93" s="17"/>
      <c r="AC93" s="17"/>
      <c r="AD93" s="17"/>
      <c r="AE93" s="17"/>
      <c r="AF93" s="17"/>
    </row>
    <row r="94" spans="1:32" ht="17" thickBot="1" x14ac:dyDescent="0.25">
      <c r="A94" s="24"/>
      <c r="B94" s="71"/>
      <c r="C94" s="17"/>
      <c r="D94" s="17"/>
      <c r="E94" s="40"/>
      <c r="F94" s="40"/>
      <c r="G94" s="17"/>
      <c r="H94" s="17"/>
      <c r="I94" s="17"/>
      <c r="J94" s="17"/>
      <c r="K94" s="17"/>
      <c r="L94" s="17"/>
      <c r="M94" s="40"/>
      <c r="N94" s="40"/>
      <c r="O94" s="17"/>
      <c r="P94" s="26"/>
      <c r="Q94" s="27"/>
      <c r="R94" s="48">
        <v>8</v>
      </c>
      <c r="S94" s="28" t="str">
        <f ca="1">IF(O90&gt;O91,K90,K91)</f>
        <v xml:space="preserve">Orolín Pavol </v>
      </c>
      <c r="T94" s="20">
        <f ca="1">IF(O90&gt;O91,L90,L91)</f>
        <v>0</v>
      </c>
      <c r="U94" s="39"/>
      <c r="V94" s="39"/>
      <c r="W94" s="20">
        <f t="shared" ref="W94:W95" ca="1" si="12">IFERROR(SUM(U94:V94)+(COUNT(U94:V94)*T94),"")</f>
        <v>0</v>
      </c>
      <c r="X94" s="31"/>
      <c r="Y94" s="17"/>
      <c r="Z94" s="17"/>
      <c r="AA94" s="16"/>
      <c r="AB94" s="16"/>
      <c r="AC94" s="16"/>
      <c r="AD94" s="16"/>
      <c r="AE94" s="16"/>
      <c r="AF94" s="17"/>
    </row>
    <row r="95" spans="1:32" ht="17" thickBot="1" x14ac:dyDescent="0.25">
      <c r="A95" s="30"/>
      <c r="B95" s="71"/>
      <c r="C95" s="17"/>
      <c r="D95" s="17"/>
      <c r="E95" s="40"/>
      <c r="F95" s="40"/>
      <c r="G95" s="17"/>
      <c r="H95" s="17"/>
      <c r="I95" s="17"/>
      <c r="J95" s="17"/>
      <c r="K95" s="17"/>
      <c r="L95" s="17"/>
      <c r="M95" s="40"/>
      <c r="N95" s="40"/>
      <c r="O95" s="17"/>
      <c r="P95" s="26"/>
      <c r="Q95" s="17"/>
      <c r="R95" s="49"/>
      <c r="S95" s="27" t="str">
        <f ca="1">IF(O98&gt;O99,K98,K99)</f>
        <v xml:space="preserve">Hajduk Stanislav </v>
      </c>
      <c r="T95" s="20">
        <f ca="1">IF(O98&gt;O99,L98,L99)</f>
        <v>0</v>
      </c>
      <c r="U95" s="39"/>
      <c r="V95" s="39"/>
      <c r="W95" s="20">
        <f t="shared" ca="1" si="12"/>
        <v>0</v>
      </c>
      <c r="X95" s="17"/>
      <c r="Y95" s="17"/>
      <c r="Z95" s="17"/>
      <c r="AA95" s="17"/>
      <c r="AB95" s="17"/>
      <c r="AC95" s="17"/>
      <c r="AD95" s="17"/>
      <c r="AE95" s="17"/>
      <c r="AF95" s="17"/>
    </row>
    <row r="96" spans="1:32" ht="17" thickBot="1" x14ac:dyDescent="0.25">
      <c r="A96" s="18">
        <v>3</v>
      </c>
      <c r="B96" s="62"/>
      <c r="C96" s="19" t="str">
        <f>VLOOKUP(A96,KVALIFIKACIA[#All],3,FALSE)</f>
        <v xml:space="preserve">Suvák Jozef </v>
      </c>
      <c r="D96" s="20">
        <f ca="1">VLOOKUP(A96,KVALIFIKACIA[#All],6,FALSE)</f>
        <v>3</v>
      </c>
      <c r="E96" s="39"/>
      <c r="F96" s="39"/>
      <c r="G96" s="20">
        <f t="shared" ref="G96:G97" ca="1" si="13">IFERROR(SUM(E96:F96)+(COUNT(E96:F96)*D96),"")</f>
        <v>0</v>
      </c>
      <c r="H96" s="29"/>
      <c r="I96" s="17"/>
      <c r="J96" s="17"/>
      <c r="K96" s="17"/>
      <c r="L96" s="17"/>
      <c r="M96" s="40"/>
      <c r="N96" s="40"/>
      <c r="O96" s="17"/>
      <c r="P96" s="26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</row>
    <row r="97" spans="1:32" ht="17" thickBot="1" x14ac:dyDescent="0.25">
      <c r="A97" s="22">
        <v>14</v>
      </c>
      <c r="B97" s="60"/>
      <c r="C97" s="19" t="str">
        <f>VLOOKUP(A97,KVALIFIKACIA[#All],3,FALSE)</f>
        <v xml:space="preserve">Židzik Rastislav </v>
      </c>
      <c r="D97" s="20">
        <f ca="1">VLOOKUP(A97,KVALIFIKACIA[#All],6,FALSE)</f>
        <v>0</v>
      </c>
      <c r="E97" s="39"/>
      <c r="F97" s="39"/>
      <c r="G97" s="20">
        <f t="shared" ca="1" si="13"/>
        <v>0</v>
      </c>
      <c r="H97" s="36"/>
      <c r="I97" s="17"/>
      <c r="J97" s="16" t="s">
        <v>12</v>
      </c>
      <c r="K97" s="16" t="s">
        <v>1</v>
      </c>
      <c r="L97" s="16" t="s">
        <v>17</v>
      </c>
      <c r="M97" s="41" t="s">
        <v>2</v>
      </c>
      <c r="N97" s="41" t="s">
        <v>3</v>
      </c>
      <c r="O97" s="16" t="s">
        <v>8</v>
      </c>
      <c r="P97" s="26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</row>
    <row r="98" spans="1:32" ht="17" thickBot="1" x14ac:dyDescent="0.25">
      <c r="A98" s="24"/>
      <c r="B98" s="24"/>
      <c r="C98" s="25"/>
      <c r="D98" s="17"/>
      <c r="E98" s="40"/>
      <c r="F98" s="40"/>
      <c r="G98" s="17"/>
      <c r="H98" s="26"/>
      <c r="I98" s="27"/>
      <c r="J98" s="48">
        <v>2</v>
      </c>
      <c r="K98" s="28" t="str">
        <f ca="1">IF(G96&gt;G97,C96,C97)</f>
        <v xml:space="preserve">Židzik Rastislav </v>
      </c>
      <c r="L98" s="20">
        <f ca="1">IF(G96&gt;G97,D96,D97)</f>
        <v>0</v>
      </c>
      <c r="M98" s="39"/>
      <c r="N98" s="39"/>
      <c r="O98" s="20">
        <f t="shared" ref="O98:O99" ca="1" si="14">IFERROR(SUM(M98:N98)+(COUNT(M98:N98)*L98),"")</f>
        <v>0</v>
      </c>
      <c r="P98" s="31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</row>
    <row r="99" spans="1:32" ht="17" thickBot="1" x14ac:dyDescent="0.25">
      <c r="A99" s="30"/>
      <c r="B99" s="30"/>
      <c r="C99" s="21"/>
      <c r="D99" s="17"/>
      <c r="E99" s="40"/>
      <c r="F99" s="40"/>
      <c r="G99" s="17"/>
      <c r="H99" s="26"/>
      <c r="I99" s="17"/>
      <c r="J99" s="49"/>
      <c r="K99" s="27" t="str">
        <f ca="1">IF(G100&gt;G101,C100,C101)</f>
        <v xml:space="preserve">Hajduk Stanislav </v>
      </c>
      <c r="L99" s="20">
        <f ca="1">IF(G100&gt;G101,D100,D101)</f>
        <v>0</v>
      </c>
      <c r="M99" s="39"/>
      <c r="N99" s="39"/>
      <c r="O99" s="20">
        <f t="shared" ca="1" si="14"/>
        <v>0</v>
      </c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</row>
    <row r="100" spans="1:32" ht="17" thickBot="1" x14ac:dyDescent="0.25">
      <c r="A100" s="18">
        <v>6</v>
      </c>
      <c r="B100" s="62"/>
      <c r="C100" s="19" t="str">
        <f>VLOOKUP(A100,KVALIFIKACIA[#All],3,FALSE)</f>
        <v>Špindor Viktor</v>
      </c>
      <c r="D100" s="20">
        <f ca="1">VLOOKUP(A100,KVALIFIKACIA[#All],6,FALSE)</f>
        <v>3</v>
      </c>
      <c r="E100" s="39"/>
      <c r="F100" s="39"/>
      <c r="G100" s="20">
        <f t="shared" ref="G100:G101" ca="1" si="15">IFERROR(SUM(E100:F100)+(COUNT(E100:F100)*D100),"")</f>
        <v>0</v>
      </c>
      <c r="H100" s="31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</row>
    <row r="101" spans="1:32" ht="17" thickBot="1" x14ac:dyDescent="0.25">
      <c r="A101" s="22">
        <v>11</v>
      </c>
      <c r="B101" s="60"/>
      <c r="C101" s="19" t="str">
        <f>VLOOKUP(A101,KVALIFIKACIA[#All],3,FALSE)</f>
        <v xml:space="preserve">Hajduk Stanislav </v>
      </c>
      <c r="D101" s="20">
        <f ca="1">VLOOKUP(A101,KVALIFIKACIA[#All],6,FALSE)</f>
        <v>0</v>
      </c>
      <c r="E101" s="39"/>
      <c r="F101" s="39"/>
      <c r="G101" s="20">
        <f t="shared" ca="1" si="15"/>
        <v>0</v>
      </c>
      <c r="H101" s="3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</row>
    <row r="102" spans="1:32" x14ac:dyDescent="0.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</row>
    <row r="103" spans="1:32" x14ac:dyDescent="0.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</row>
    <row r="106" spans="1:32" x14ac:dyDescent="0.2">
      <c r="C106" s="65" t="s">
        <v>52</v>
      </c>
      <c r="D106" s="66">
        <v>26075</v>
      </c>
      <c r="E106" s="65" t="e">
        <f ca="1">IF(ISBLANK(KVALIFIKACIA[[#This Row],[Datum narodenia]]),"",YEAR(TODAY())-YEAR(KVALIFIKACIA[[#This Row],[Datum narodenia]]))</f>
        <v>#VALUE!</v>
      </c>
      <c r="F106" s="67">
        <f ca="1">IF(ISBLANK(KVALIFIKACIA[[#This Row],[Datum narodenia]]),"",IF(YEAR(DATE(YEAR(TODAY()), 12, 31)) - YEAR(D106) - IF(DATE(YEAR(TODAY()), MONTH(D106), DAY(D106)) &gt; DATE(YEAR(TODAY()), 12, 31), 1, 0) &lt; 60, 0, YEAR(DATE(YEAR(TODAY()), 12, 31)) - YEAR(D106) - IF(DATE(YEAR(TODAY()), MONTH(D106), DAY(D106)) &gt; DATE(YEAR(TODAY()), 12, 31), 1, 0) - 60))</f>
        <v>0</v>
      </c>
      <c r="G106" s="65">
        <v>200</v>
      </c>
      <c r="H106" s="65">
        <v>216</v>
      </c>
      <c r="I106" s="65">
        <v>256</v>
      </c>
      <c r="J106" s="65">
        <v>186</v>
      </c>
      <c r="K106" s="65">
        <v>190</v>
      </c>
      <c r="L106" s="65">
        <v>209</v>
      </c>
    </row>
  </sheetData>
  <sheetProtection deleteRows="0" sort="0"/>
  <mergeCells count="7">
    <mergeCell ref="R94:R95"/>
    <mergeCell ref="A69:AF70"/>
    <mergeCell ref="J74:J75"/>
    <mergeCell ref="R78:R79"/>
    <mergeCell ref="J98:J99"/>
    <mergeCell ref="J82:J83"/>
    <mergeCell ref="J90:J91"/>
  </mergeCells>
  <phoneticPr fontId="1" type="noConversion"/>
  <conditionalFormatting sqref="E2:E24 E29:E30 E32:E66 E106">
    <cfRule type="cellIs" dxfId="5" priority="2" operator="greaterThanOrEqual">
      <formula>65</formula>
    </cfRule>
  </conditionalFormatting>
  <conditionalFormatting sqref="E25:E28">
    <cfRule type="cellIs" dxfId="4" priority="1" operator="greaterThanOrEqual">
      <formula>65</formula>
    </cfRule>
  </conditionalFormatting>
  <pageMargins left="0.23622047244094491" right="0.11811023622047245" top="1.3779527559055118" bottom="0.74803149606299213" header="0.31496062992125984" footer="0.31496062992125984"/>
  <pageSetup paperSize="9" scale="27" orientation="landscape" horizontalDpi="0" verticalDpi="0"/>
  <headerFooter>
    <oddHeader>&amp;L&amp;G&amp;C&amp;"Arial,Bold"&amp;20&amp;K002060Slovenský Bowlingový Zväz&amp;"-,Regular"&amp;12&amp;K01+000
Dunajská 12
040 11 Košice
www.slovakbowling.sk&amp;R&amp;G</oddHeader>
    <oddFooter>&amp;C&amp;"System Font,Regular"&amp;10&amp;K000000www.slovakbowling.sk</oddFooter>
  </headerFooter>
  <legacyDrawing r:id="rId1"/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5FF3A-68E5-6040-8EF2-E2668F1F8B75}">
  <sheetPr codeName="Sheet2"/>
  <dimension ref="A1:AF103"/>
  <sheetViews>
    <sheetView tabSelected="1" topLeftCell="A79" zoomScale="165" zoomScaleNormal="100" zoomScalePageLayoutView="138" workbookViewId="0">
      <selection activeCell="C73" sqref="C73"/>
    </sheetView>
  </sheetViews>
  <sheetFormatPr baseColWidth="10" defaultRowHeight="16" x14ac:dyDescent="0.2"/>
  <cols>
    <col min="1" max="1" width="6.33203125" customWidth="1"/>
    <col min="2" max="2" width="11.33203125" customWidth="1"/>
    <col min="3" max="3" width="29.33203125" style="1" customWidth="1"/>
    <col min="4" max="4" width="18" style="1" bestFit="1" customWidth="1"/>
    <col min="5" max="5" width="17.5" style="1" customWidth="1"/>
    <col min="6" max="6" width="12.83203125" style="1" customWidth="1"/>
    <col min="7" max="12" width="10.6640625" style="1" customWidth="1"/>
    <col min="13" max="14" width="18.33203125" style="1" customWidth="1"/>
    <col min="15" max="15" width="10.83203125" style="1"/>
  </cols>
  <sheetData>
    <row r="1" spans="1:14" x14ac:dyDescent="0.2">
      <c r="A1" t="s">
        <v>0</v>
      </c>
      <c r="B1" t="s">
        <v>9</v>
      </c>
      <c r="C1" s="1" t="s">
        <v>1</v>
      </c>
      <c r="D1" s="1" t="s">
        <v>16</v>
      </c>
      <c r="E1" s="1" t="s">
        <v>18</v>
      </c>
      <c r="F1" s="1" t="s">
        <v>17</v>
      </c>
      <c r="G1" s="1" t="s">
        <v>2</v>
      </c>
      <c r="H1" s="1" t="s">
        <v>3</v>
      </c>
      <c r="I1" s="1" t="s">
        <v>4</v>
      </c>
      <c r="J1" s="1" t="s">
        <v>5</v>
      </c>
      <c r="K1" s="1" t="s">
        <v>6</v>
      </c>
      <c r="L1" s="1" t="s">
        <v>7</v>
      </c>
      <c r="M1" s="1" t="s">
        <v>23</v>
      </c>
      <c r="N1" s="1" t="s">
        <v>24</v>
      </c>
    </row>
    <row r="2" spans="1:14" x14ac:dyDescent="0.2">
      <c r="A2" s="1" cm="1">
        <f t="array" ref="A2">ROW()-ROW(KVALIFIKACIA6[#Headers])</f>
        <v>1</v>
      </c>
      <c r="B2" s="38"/>
      <c r="C2" s="44" t="s">
        <v>36</v>
      </c>
      <c r="D2" s="45">
        <v>21454</v>
      </c>
      <c r="E2" s="1">
        <f ca="1">IF(ISBLANK(KVALIFIKACIA6[[#This Row],[Datum narodenia]]),"",YEAR(TODAY())-YEAR(KVALIFIKACIA6[[#This Row],[Datum narodenia]]))</f>
        <v>67</v>
      </c>
      <c r="F2" s="46">
        <f ca="1">IF(ISBLANK(KVALIFIKACIA6[[#This Row],[Datum narodenia]]),"",IF(YEAR(DATE(YEAR(TODAY()), 12, 31)) - YEAR(D2) - IF(DATE(YEAR(TODAY()), MONTH(D2), DAY(D2)) &gt; DATE(YEAR(TODAY()), 12, 31), 1, 0) &lt; 60, 0, YEAR(DATE(YEAR(TODAY()), 12, 31)) - YEAR(D2) - IF(DATE(YEAR(TODAY()), MONTH(D2), DAY(D2)) &gt; DATE(YEAR(TODAY()), 12, 31), 1, 0) - 60))</f>
        <v>7</v>
      </c>
      <c r="G2" s="44">
        <v>216</v>
      </c>
      <c r="H2" s="44">
        <v>252</v>
      </c>
      <c r="I2" s="44">
        <v>248</v>
      </c>
      <c r="J2" s="44">
        <v>198</v>
      </c>
      <c r="K2" s="44">
        <v>225</v>
      </c>
      <c r="L2" s="44">
        <v>225</v>
      </c>
      <c r="M2" s="1">
        <f ca="1">IFERROR(SUM(G2:L2)+(COUNT(KVALIFIKACIA6[[#This Row],[Hra 1]:[Hra 6]])*KVALIFIKACIA6[[#This Row],[HDC]]),0)</f>
        <v>1406</v>
      </c>
      <c r="N2" s="47">
        <f>IFERROR(ROUND(AVERAGE(G2:L2),2),0)</f>
        <v>227.33</v>
      </c>
    </row>
    <row r="3" spans="1:14" x14ac:dyDescent="0.2">
      <c r="A3" s="1" cm="1">
        <f t="array" ref="A3">ROW()-ROW(KVALIFIKACIA6[#Headers])</f>
        <v>2</v>
      </c>
      <c r="B3" s="38"/>
      <c r="C3" s="44" t="s">
        <v>37</v>
      </c>
      <c r="D3" s="45">
        <v>21981</v>
      </c>
      <c r="E3" s="1">
        <f ca="1">IF(ISBLANK(KVALIFIKACIA6[[#This Row],[Datum narodenia]]),"",YEAR(TODAY())-YEAR(KVALIFIKACIA6[[#This Row],[Datum narodenia]]))</f>
        <v>65</v>
      </c>
      <c r="F3" s="46">
        <f ca="1">IF(ISBLANK(KVALIFIKACIA6[[#This Row],[Datum narodenia]]),"",IF(YEAR(DATE(YEAR(TODAY()), 12, 31)) - YEAR(D3) - IF(DATE(YEAR(TODAY()), MONTH(D3), DAY(D3)) &gt; DATE(YEAR(TODAY()), 12, 31), 1, 0) &lt; 60, 0, YEAR(DATE(YEAR(TODAY()), 12, 31)) - YEAR(D3) - IF(DATE(YEAR(TODAY()), MONTH(D3), DAY(D3)) &gt; DATE(YEAR(TODAY()), 12, 31), 1, 0) - 60))</f>
        <v>5</v>
      </c>
      <c r="G3" s="44">
        <v>254</v>
      </c>
      <c r="H3" s="44">
        <v>245</v>
      </c>
      <c r="I3" s="44">
        <v>224</v>
      </c>
      <c r="J3" s="44">
        <v>155</v>
      </c>
      <c r="K3" s="44">
        <v>210</v>
      </c>
      <c r="L3" s="44">
        <v>221</v>
      </c>
      <c r="M3" s="1">
        <f ca="1">IFERROR(SUM(G3:L3)+(COUNT(KVALIFIKACIA6[[#This Row],[Hra 1]:[Hra 6]])*KVALIFIKACIA6[[#This Row],[HDC]]),0)</f>
        <v>1339</v>
      </c>
      <c r="N3" s="47">
        <f>IFERROR(ROUND(AVERAGE(G3:L3),2),0)</f>
        <v>218.17</v>
      </c>
    </row>
    <row r="4" spans="1:14" x14ac:dyDescent="0.2">
      <c r="A4" s="1" cm="1">
        <f t="array" ref="A4">ROW()-ROW(KVALIFIKACIA6[#Headers])</f>
        <v>3</v>
      </c>
      <c r="B4" s="38"/>
      <c r="C4" s="44" t="s">
        <v>80</v>
      </c>
      <c r="D4" s="45">
        <v>21717</v>
      </c>
      <c r="E4" s="1">
        <f ca="1">IF(ISBLANK(KVALIFIKACIA6[[#This Row],[Datum narodenia]]),"",YEAR(TODAY())-YEAR(KVALIFIKACIA6[[#This Row],[Datum narodenia]]))</f>
        <v>66</v>
      </c>
      <c r="F4" s="46">
        <f ca="1">IF(ISBLANK(KVALIFIKACIA6[[#This Row],[Datum narodenia]]),"",IF(YEAR(DATE(YEAR(TODAY()), 12, 31)) - YEAR(D4) - IF(DATE(YEAR(TODAY()), MONTH(D4), DAY(D4)) &gt; DATE(YEAR(TODAY()), 12, 31), 1, 0) &lt; 60, 0, YEAR(DATE(YEAR(TODAY()), 12, 31)) - YEAR(D4) - IF(DATE(YEAR(TODAY()), MONTH(D4), DAY(D4)) &gt; DATE(YEAR(TODAY()), 12, 31), 1, 0) - 60))</f>
        <v>6</v>
      </c>
      <c r="G4" s="44">
        <v>203</v>
      </c>
      <c r="H4" s="44">
        <v>165</v>
      </c>
      <c r="I4" s="44">
        <v>247</v>
      </c>
      <c r="J4" s="44">
        <v>183</v>
      </c>
      <c r="K4" s="44">
        <v>215</v>
      </c>
      <c r="L4" s="44">
        <v>259</v>
      </c>
      <c r="M4" s="1">
        <f ca="1">IFERROR(SUM(G4:L4)+(COUNT(KVALIFIKACIA6[[#This Row],[Hra 1]:[Hra 6]])*KVALIFIKACIA6[[#This Row],[HDC]]),0)</f>
        <v>1308</v>
      </c>
      <c r="N4" s="47">
        <f>IFERROR(ROUND(AVERAGE(G4:L4),2),0)</f>
        <v>212</v>
      </c>
    </row>
    <row r="5" spans="1:14" x14ac:dyDescent="0.2">
      <c r="A5" s="1" cm="1">
        <f t="array" ref="A5">ROW()-ROW(KVALIFIKACIA6[#Headers])</f>
        <v>4</v>
      </c>
      <c r="B5" s="38"/>
      <c r="C5" s="44" t="s">
        <v>58</v>
      </c>
      <c r="D5" s="45">
        <v>18011</v>
      </c>
      <c r="E5" s="1">
        <f ca="1">IF(ISBLANK(KVALIFIKACIA6[[#This Row],[Datum narodenia]]),"",YEAR(TODAY())-YEAR(KVALIFIKACIA6[[#This Row],[Datum narodenia]]))</f>
        <v>76</v>
      </c>
      <c r="F5" s="46">
        <f ca="1">IF(ISBLANK(KVALIFIKACIA6[[#This Row],[Datum narodenia]]),"",IF(YEAR(DATE(YEAR(TODAY()), 12, 31)) - YEAR(D5) - IF(DATE(YEAR(TODAY()), MONTH(D5), DAY(D5)) &gt; DATE(YEAR(TODAY()), 12, 31), 1, 0) &lt; 60, 0, YEAR(DATE(YEAR(TODAY()), 12, 31)) - YEAR(D5) - IF(DATE(YEAR(TODAY()), MONTH(D5), DAY(D5)) &gt; DATE(YEAR(TODAY()), 12, 31), 1, 0) - 60))</f>
        <v>16</v>
      </c>
      <c r="G5" s="44">
        <v>148</v>
      </c>
      <c r="H5" s="44">
        <v>179</v>
      </c>
      <c r="I5" s="44">
        <v>168</v>
      </c>
      <c r="J5" s="44">
        <v>208</v>
      </c>
      <c r="K5" s="44">
        <v>234</v>
      </c>
      <c r="L5" s="44">
        <v>254</v>
      </c>
      <c r="M5" s="1">
        <f ca="1">IFERROR(SUM(G5:L5)+(COUNT(KVALIFIKACIA6[[#This Row],[Hra 1]:[Hra 6]])*KVALIFIKACIA6[[#This Row],[HDC]]),0)</f>
        <v>1287</v>
      </c>
      <c r="N5" s="47">
        <f>IFERROR(ROUND(AVERAGE(G5:L5),2),0)</f>
        <v>198.5</v>
      </c>
    </row>
    <row r="6" spans="1:14" x14ac:dyDescent="0.2">
      <c r="A6" s="1" cm="1">
        <f t="array" ref="A6">ROW()-ROW(KVALIFIKACIA6[#Headers])</f>
        <v>5</v>
      </c>
      <c r="B6" s="38"/>
      <c r="C6" s="44" t="s">
        <v>74</v>
      </c>
      <c r="D6" s="45">
        <v>21767</v>
      </c>
      <c r="E6" s="1">
        <f ca="1">IF(ISBLANK(KVALIFIKACIA6[[#This Row],[Datum narodenia]]),"",YEAR(TODAY())-YEAR(KVALIFIKACIA6[[#This Row],[Datum narodenia]]))</f>
        <v>66</v>
      </c>
      <c r="F6" s="46">
        <f ca="1">IF(ISBLANK(KVALIFIKACIA6[[#This Row],[Datum narodenia]]),"",IF(YEAR(DATE(YEAR(TODAY()), 12, 31)) - YEAR(D6) - IF(DATE(YEAR(TODAY()), MONTH(D6), DAY(D6)) &gt; DATE(YEAR(TODAY()), 12, 31), 1, 0) &lt; 60, 0, YEAR(DATE(YEAR(TODAY()), 12, 31)) - YEAR(D6) - IF(DATE(YEAR(TODAY()), MONTH(D6), DAY(D6)) &gt; DATE(YEAR(TODAY()), 12, 31), 1, 0) - 60))</f>
        <v>6</v>
      </c>
      <c r="G6" s="44">
        <v>193</v>
      </c>
      <c r="H6" s="44">
        <v>201</v>
      </c>
      <c r="I6" s="44">
        <v>165</v>
      </c>
      <c r="J6" s="44">
        <v>186</v>
      </c>
      <c r="K6" s="44">
        <v>237</v>
      </c>
      <c r="L6" s="44">
        <v>244</v>
      </c>
      <c r="M6" s="1">
        <f ca="1">IFERROR(SUM(G6:L6)+(COUNT(KVALIFIKACIA6[[#This Row],[Hra 1]:[Hra 6]])*KVALIFIKACIA6[[#This Row],[HDC]]),0)</f>
        <v>1262</v>
      </c>
      <c r="N6" s="47">
        <f>IFERROR(ROUND(AVERAGE(G6:L6),2),0)</f>
        <v>204.33</v>
      </c>
    </row>
    <row r="7" spans="1:14" x14ac:dyDescent="0.2">
      <c r="A7" s="1" cm="1">
        <f t="array" ref="A7">ROW()-ROW(KVALIFIKACIA6[#Headers])</f>
        <v>6</v>
      </c>
      <c r="B7" s="38"/>
      <c r="C7" s="44" t="s">
        <v>70</v>
      </c>
      <c r="D7" s="45">
        <v>18947</v>
      </c>
      <c r="E7" s="1">
        <f ca="1">IF(ISBLANK(KVALIFIKACIA6[[#This Row],[Datum narodenia]]),"",YEAR(TODAY())-YEAR(KVALIFIKACIA6[[#This Row],[Datum narodenia]]))</f>
        <v>74</v>
      </c>
      <c r="F7" s="46">
        <f ca="1">IF(ISBLANK(KVALIFIKACIA6[[#This Row],[Datum narodenia]]),"",IF(YEAR(DATE(YEAR(TODAY()), 12, 31)) - YEAR(D7) - IF(DATE(YEAR(TODAY()), MONTH(D7), DAY(D7)) &gt; DATE(YEAR(TODAY()), 12, 31), 1, 0) &lt; 60, 0, YEAR(DATE(YEAR(TODAY()), 12, 31)) - YEAR(D7) - IF(DATE(YEAR(TODAY()), MONTH(D7), DAY(D7)) &gt; DATE(YEAR(TODAY()), 12, 31), 1, 0) - 60))</f>
        <v>14</v>
      </c>
      <c r="G7" s="44">
        <v>190</v>
      </c>
      <c r="H7" s="44">
        <v>200</v>
      </c>
      <c r="I7" s="44">
        <v>237</v>
      </c>
      <c r="J7" s="44">
        <v>173</v>
      </c>
      <c r="K7" s="44">
        <v>204</v>
      </c>
      <c r="L7" s="44">
        <v>144</v>
      </c>
      <c r="M7" s="1">
        <f ca="1">IFERROR(SUM(G7:L7)+(COUNT(KVALIFIKACIA6[[#This Row],[Hra 1]:[Hra 6]])*KVALIFIKACIA6[[#This Row],[HDC]]),0)</f>
        <v>1232</v>
      </c>
      <c r="N7" s="47">
        <f>IFERROR(ROUND(AVERAGE(G7:L7),2),0)</f>
        <v>191.33</v>
      </c>
    </row>
    <row r="8" spans="1:14" x14ac:dyDescent="0.2">
      <c r="A8" s="1" cm="1">
        <f t="array" ref="A8">ROW()-ROW(KVALIFIKACIA6[#Headers])</f>
        <v>7</v>
      </c>
      <c r="B8" s="38"/>
      <c r="C8" s="44" t="s">
        <v>79</v>
      </c>
      <c r="D8" s="45">
        <v>21627</v>
      </c>
      <c r="E8" s="1">
        <f ca="1">IF(ISBLANK(KVALIFIKACIA6[[#This Row],[Datum narodenia]]),"",YEAR(TODAY())-YEAR(KVALIFIKACIA6[[#This Row],[Datum narodenia]]))</f>
        <v>66</v>
      </c>
      <c r="F8" s="46">
        <f ca="1">IF(ISBLANK(KVALIFIKACIA6[[#This Row],[Datum narodenia]]),"",IF(YEAR(DATE(YEAR(TODAY()), 12, 31)) - YEAR(D8) - IF(DATE(YEAR(TODAY()), MONTH(D8), DAY(D8)) &gt; DATE(YEAR(TODAY()), 12, 31), 1, 0) &lt; 60, 0, YEAR(DATE(YEAR(TODAY()), 12, 31)) - YEAR(D8) - IF(DATE(YEAR(TODAY()), MONTH(D8), DAY(D8)) &gt; DATE(YEAR(TODAY()), 12, 31), 1, 0) - 60))</f>
        <v>6</v>
      </c>
      <c r="G8" s="44">
        <v>187</v>
      </c>
      <c r="H8" s="44">
        <v>169</v>
      </c>
      <c r="I8" s="44">
        <v>204</v>
      </c>
      <c r="J8" s="44">
        <v>203</v>
      </c>
      <c r="K8" s="44">
        <v>217</v>
      </c>
      <c r="L8" s="44">
        <v>183</v>
      </c>
      <c r="M8" s="1">
        <f ca="1">IFERROR(SUM(G8:L8)+(COUNT(KVALIFIKACIA6[[#This Row],[Hra 1]:[Hra 6]])*KVALIFIKACIA6[[#This Row],[HDC]]),0)</f>
        <v>1199</v>
      </c>
      <c r="N8" s="47">
        <f>IFERROR(ROUND(AVERAGE(G8:L8),2),0)</f>
        <v>193.83</v>
      </c>
    </row>
    <row r="9" spans="1:14" x14ac:dyDescent="0.2">
      <c r="A9" s="1" cm="1">
        <f t="array" ref="A9">ROW()-ROW(KVALIFIKACIA6[#Headers])</f>
        <v>8</v>
      </c>
      <c r="B9" s="38"/>
      <c r="C9" s="44" t="s">
        <v>48</v>
      </c>
      <c r="D9" s="45">
        <v>20869</v>
      </c>
      <c r="E9" s="1">
        <f ca="1">IF(ISBLANK(KVALIFIKACIA6[[#This Row],[Datum narodenia]]),"",YEAR(TODAY())-YEAR(KVALIFIKACIA6[[#This Row],[Datum narodenia]]))</f>
        <v>68</v>
      </c>
      <c r="F9" s="46">
        <f ca="1">IF(ISBLANK(KVALIFIKACIA6[[#This Row],[Datum narodenia]]),"",IF(YEAR(DATE(YEAR(TODAY()), 12, 31)) - YEAR(D9) - IF(DATE(YEAR(TODAY()), MONTH(D9), DAY(D9)) &gt; DATE(YEAR(TODAY()), 12, 31), 1, 0) &lt; 60, 0, YEAR(DATE(YEAR(TODAY()), 12, 31)) - YEAR(D9) - IF(DATE(YEAR(TODAY()), MONTH(D9), DAY(D9)) &gt; DATE(YEAR(TODAY()), 12, 31), 1, 0) - 60))</f>
        <v>8</v>
      </c>
      <c r="G9" s="44">
        <v>185</v>
      </c>
      <c r="H9" s="44">
        <v>168</v>
      </c>
      <c r="I9" s="44">
        <v>169</v>
      </c>
      <c r="J9" s="44">
        <v>198</v>
      </c>
      <c r="K9" s="44">
        <v>189</v>
      </c>
      <c r="L9" s="44">
        <v>237</v>
      </c>
      <c r="M9" s="1">
        <f ca="1">IFERROR(SUM(G9:L9)+(COUNT(KVALIFIKACIA6[[#This Row],[Hra 1]:[Hra 6]])*KVALIFIKACIA6[[#This Row],[HDC]]),0)</f>
        <v>1194</v>
      </c>
      <c r="N9" s="47">
        <f>IFERROR(ROUND(AVERAGE(G9:L9),2),0)</f>
        <v>191</v>
      </c>
    </row>
    <row r="10" spans="1:14" x14ac:dyDescent="0.2">
      <c r="A10" s="1" cm="1">
        <f t="array" ref="A10">ROW()-ROW(KVALIFIKACIA6[#Headers])</f>
        <v>9</v>
      </c>
      <c r="B10" s="38"/>
      <c r="C10" s="44" t="s">
        <v>38</v>
      </c>
      <c r="D10" s="45">
        <v>19021</v>
      </c>
      <c r="E10" s="1">
        <f ca="1">IF(ISBLANK(KVALIFIKACIA6[[#This Row],[Datum narodenia]]),"",YEAR(TODAY())-YEAR(KVALIFIKACIA6[[#This Row],[Datum narodenia]]))</f>
        <v>73</v>
      </c>
      <c r="F10" s="46">
        <f ca="1">IF(ISBLANK(KVALIFIKACIA6[[#This Row],[Datum narodenia]]),"",IF(YEAR(DATE(YEAR(TODAY()), 12, 31)) - YEAR(D10) - IF(DATE(YEAR(TODAY()), MONTH(D10), DAY(D10)) &gt; DATE(YEAR(TODAY()), 12, 31), 1, 0) &lt; 60, 0, YEAR(DATE(YEAR(TODAY()), 12, 31)) - YEAR(D10) - IF(DATE(YEAR(TODAY()), MONTH(D10), DAY(D10)) &gt; DATE(YEAR(TODAY()), 12, 31), 1, 0) - 60))</f>
        <v>13</v>
      </c>
      <c r="G10" s="44">
        <v>187</v>
      </c>
      <c r="H10" s="44">
        <v>192</v>
      </c>
      <c r="I10" s="44">
        <v>192</v>
      </c>
      <c r="J10" s="44">
        <v>154</v>
      </c>
      <c r="K10" s="44">
        <v>146</v>
      </c>
      <c r="L10" s="44">
        <v>211</v>
      </c>
      <c r="M10" s="1">
        <f ca="1">IFERROR(SUM(G10:L10)+(COUNT(KVALIFIKACIA6[[#This Row],[Hra 1]:[Hra 6]])*KVALIFIKACIA6[[#This Row],[HDC]]),0)</f>
        <v>1160</v>
      </c>
      <c r="N10" s="47">
        <f>IFERROR(ROUND(AVERAGE(G10:L10),2),0)</f>
        <v>180.33</v>
      </c>
    </row>
    <row r="11" spans="1:14" x14ac:dyDescent="0.2">
      <c r="A11" s="1" cm="1">
        <f t="array" ref="A11">ROW()-ROW(KVALIFIKACIA6[#Headers])</f>
        <v>10</v>
      </c>
      <c r="B11" s="38"/>
      <c r="C11" s="44" t="s">
        <v>39</v>
      </c>
      <c r="D11" s="45">
        <v>17100</v>
      </c>
      <c r="E11" s="1">
        <f ca="1">IF(ISBLANK(KVALIFIKACIA6[[#This Row],[Datum narodenia]]),"",YEAR(TODAY())-YEAR(KVALIFIKACIA6[[#This Row],[Datum narodenia]]))</f>
        <v>79</v>
      </c>
      <c r="F11" s="46">
        <f ca="1">IF(ISBLANK(KVALIFIKACIA6[[#This Row],[Datum narodenia]]),"",IF(YEAR(DATE(YEAR(TODAY()), 12, 31)) - YEAR(D11) - IF(DATE(YEAR(TODAY()), MONTH(D11), DAY(D11)) &gt; DATE(YEAR(TODAY()), 12, 31), 1, 0) &lt; 60, 0, YEAR(DATE(YEAR(TODAY()), 12, 31)) - YEAR(D11) - IF(DATE(YEAR(TODAY()), MONTH(D11), DAY(D11)) &gt; DATE(YEAR(TODAY()), 12, 31), 1, 0) - 60))</f>
        <v>19</v>
      </c>
      <c r="G11" s="44">
        <v>184</v>
      </c>
      <c r="H11" s="44">
        <v>204</v>
      </c>
      <c r="I11" s="44">
        <v>150</v>
      </c>
      <c r="J11" s="44">
        <v>170</v>
      </c>
      <c r="K11" s="44">
        <v>181</v>
      </c>
      <c r="L11" s="44">
        <v>148</v>
      </c>
      <c r="M11" s="1">
        <f ca="1">IFERROR(SUM(G11:L11)+(COUNT(KVALIFIKACIA6[[#This Row],[Hra 1]:[Hra 6]])*KVALIFIKACIA6[[#This Row],[HDC]]),0)</f>
        <v>1151</v>
      </c>
      <c r="N11" s="47">
        <f>IFERROR(ROUND(AVERAGE(G11:L11),2),0)</f>
        <v>172.83</v>
      </c>
    </row>
    <row r="12" spans="1:14" x14ac:dyDescent="0.2">
      <c r="A12" s="1" cm="1">
        <f t="array" ref="A12">ROW()-ROW(KVALIFIKACIA6[#Headers])</f>
        <v>11</v>
      </c>
      <c r="B12" s="38"/>
      <c r="C12" s="44" t="s">
        <v>83</v>
      </c>
      <c r="D12" s="45">
        <v>19384</v>
      </c>
      <c r="E12" s="1">
        <f ca="1">IF(ISBLANK(KVALIFIKACIA6[[#This Row],[Datum narodenia]]),"",YEAR(TODAY())-YEAR(KVALIFIKACIA6[[#This Row],[Datum narodenia]]))</f>
        <v>72</v>
      </c>
      <c r="F12" s="46">
        <f ca="1">IF(ISBLANK(KVALIFIKACIA6[[#This Row],[Datum narodenia]]),"",IF(YEAR(DATE(YEAR(TODAY()), 12, 31)) - YEAR(D12) - IF(DATE(YEAR(TODAY()), MONTH(D12), DAY(D12)) &gt; DATE(YEAR(TODAY()), 12, 31), 1, 0) &lt; 60, 0, YEAR(DATE(YEAR(TODAY()), 12, 31)) - YEAR(D12) - IF(DATE(YEAR(TODAY()), MONTH(D12), DAY(D12)) &gt; DATE(YEAR(TODAY()), 12, 31), 1, 0) - 60))</f>
        <v>12</v>
      </c>
      <c r="G12" s="44">
        <v>148</v>
      </c>
      <c r="H12" s="44">
        <v>165</v>
      </c>
      <c r="I12" s="44">
        <v>205</v>
      </c>
      <c r="J12" s="44">
        <v>191</v>
      </c>
      <c r="K12" s="44">
        <v>160</v>
      </c>
      <c r="L12" s="44">
        <v>194</v>
      </c>
      <c r="M12" s="1">
        <f ca="1">IFERROR(SUM(G12:L12)+(COUNT(KVALIFIKACIA6[[#This Row],[Hra 1]:[Hra 6]])*KVALIFIKACIA6[[#This Row],[HDC]]),0)</f>
        <v>1135</v>
      </c>
      <c r="N12" s="47">
        <f>IFERROR(ROUND(AVERAGE(G12:L12),2),0)</f>
        <v>177.17</v>
      </c>
    </row>
    <row r="13" spans="1:14" x14ac:dyDescent="0.2">
      <c r="A13" s="1" cm="1">
        <f t="array" ref="A13">ROW()-ROW(KVALIFIKACIA6[#Headers])</f>
        <v>12</v>
      </c>
      <c r="B13" s="38"/>
      <c r="C13" s="44" t="s">
        <v>67</v>
      </c>
      <c r="D13" s="45">
        <v>21529</v>
      </c>
      <c r="E13" s="1">
        <f ca="1">IF(ISBLANK(KVALIFIKACIA6[[#This Row],[Datum narodenia]]),"",YEAR(TODAY())-YEAR(KVALIFIKACIA6[[#This Row],[Datum narodenia]]))</f>
        <v>67</v>
      </c>
      <c r="F13" s="46">
        <f ca="1">IF(ISBLANK(KVALIFIKACIA6[[#This Row],[Datum narodenia]]),"",IF(YEAR(DATE(YEAR(TODAY()), 12, 31)) - YEAR(D13) - IF(DATE(YEAR(TODAY()), MONTH(D13), DAY(D13)) &gt; DATE(YEAR(TODAY()), 12, 31), 1, 0) &lt; 60, 0, YEAR(DATE(YEAR(TODAY()), 12, 31)) - YEAR(D13) - IF(DATE(YEAR(TODAY()), MONTH(D13), DAY(D13)) &gt; DATE(YEAR(TODAY()), 12, 31), 1, 0) - 60))</f>
        <v>7</v>
      </c>
      <c r="G13" s="44">
        <v>165</v>
      </c>
      <c r="H13" s="44">
        <v>192</v>
      </c>
      <c r="I13" s="44">
        <v>165</v>
      </c>
      <c r="J13" s="44">
        <v>192</v>
      </c>
      <c r="K13" s="44">
        <v>203</v>
      </c>
      <c r="L13" s="44">
        <v>172</v>
      </c>
      <c r="M13" s="1">
        <f ca="1">IFERROR(SUM(G13:L13)+(COUNT(KVALIFIKACIA6[[#This Row],[Hra 1]:[Hra 6]])*KVALIFIKACIA6[[#This Row],[HDC]]),0)</f>
        <v>1131</v>
      </c>
      <c r="N13" s="47">
        <f>IFERROR(ROUND(AVERAGE(G13:L13),2),0)</f>
        <v>181.5</v>
      </c>
    </row>
    <row r="14" spans="1:14" x14ac:dyDescent="0.2">
      <c r="A14" s="1" cm="1">
        <f t="array" ref="A14">ROW()-ROW(KVALIFIKACIA6[#Headers])</f>
        <v>13</v>
      </c>
      <c r="B14" s="38"/>
      <c r="C14" s="44" t="s">
        <v>59</v>
      </c>
      <c r="D14" s="45">
        <v>20706</v>
      </c>
      <c r="E14" s="1">
        <f ca="1">IF(ISBLANK(KVALIFIKACIA6[[#This Row],[Datum narodenia]]),"",YEAR(TODAY())-YEAR(KVALIFIKACIA6[[#This Row],[Datum narodenia]]))</f>
        <v>69</v>
      </c>
      <c r="F14" s="46">
        <f ca="1">IF(ISBLANK(KVALIFIKACIA6[[#This Row],[Datum narodenia]]),"",IF(YEAR(DATE(YEAR(TODAY()), 12, 31)) - YEAR(D14) - IF(DATE(YEAR(TODAY()), MONTH(D14), DAY(D14)) &gt; DATE(YEAR(TODAY()), 12, 31), 1, 0) &lt; 60, 0, YEAR(DATE(YEAR(TODAY()), 12, 31)) - YEAR(D14) - IF(DATE(YEAR(TODAY()), MONTH(D14), DAY(D14)) &gt; DATE(YEAR(TODAY()), 12, 31), 1, 0) - 60))</f>
        <v>9</v>
      </c>
      <c r="G14" s="44">
        <v>146</v>
      </c>
      <c r="H14" s="44">
        <v>141</v>
      </c>
      <c r="I14" s="44">
        <v>180</v>
      </c>
      <c r="J14" s="44">
        <v>221</v>
      </c>
      <c r="K14" s="44">
        <v>183</v>
      </c>
      <c r="L14" s="44">
        <v>191</v>
      </c>
      <c r="M14" s="1">
        <f ca="1">IFERROR(SUM(G14:L14)+(COUNT(KVALIFIKACIA6[[#This Row],[Hra 1]:[Hra 6]])*KVALIFIKACIA6[[#This Row],[HDC]]),0)</f>
        <v>1116</v>
      </c>
      <c r="N14" s="47">
        <f>IFERROR(ROUND(AVERAGE(G14:L14),2),0)</f>
        <v>177</v>
      </c>
    </row>
    <row r="15" spans="1:14" x14ac:dyDescent="0.2">
      <c r="A15" s="1" cm="1">
        <f t="array" ref="A15">ROW()-ROW(KVALIFIKACIA6[#Headers])</f>
        <v>14</v>
      </c>
      <c r="B15" s="38"/>
      <c r="C15" s="44" t="s">
        <v>56</v>
      </c>
      <c r="D15" s="45">
        <v>19104</v>
      </c>
      <c r="E15" s="1">
        <f ca="1">IF(ISBLANK(KVALIFIKACIA6[[#This Row],[Datum narodenia]]),"",YEAR(TODAY())-YEAR(KVALIFIKACIA6[[#This Row],[Datum narodenia]]))</f>
        <v>73</v>
      </c>
      <c r="F15" s="46">
        <f ca="1">IF(ISBLANK(KVALIFIKACIA6[[#This Row],[Datum narodenia]]),"",IF(YEAR(DATE(YEAR(TODAY()), 12, 31)) - YEAR(D15) - IF(DATE(YEAR(TODAY()), MONTH(D15), DAY(D15)) &gt; DATE(YEAR(TODAY()), 12, 31), 1, 0) &lt; 60, 0, YEAR(DATE(YEAR(TODAY()), 12, 31)) - YEAR(D15) - IF(DATE(YEAR(TODAY()), MONTH(D15), DAY(D15)) &gt; DATE(YEAR(TODAY()), 12, 31), 1, 0) - 60))</f>
        <v>13</v>
      </c>
      <c r="G15" s="44">
        <v>129</v>
      </c>
      <c r="H15" s="44">
        <v>171</v>
      </c>
      <c r="I15" s="44">
        <v>186</v>
      </c>
      <c r="J15" s="44">
        <v>196</v>
      </c>
      <c r="K15" s="44">
        <v>173</v>
      </c>
      <c r="L15" s="44">
        <v>182</v>
      </c>
      <c r="M15" s="1">
        <f ca="1">IFERROR(SUM(G15:L15)+(COUNT(KVALIFIKACIA6[[#This Row],[Hra 1]:[Hra 6]])*KVALIFIKACIA6[[#This Row],[HDC]]),0)</f>
        <v>1115</v>
      </c>
      <c r="N15" s="47">
        <f>IFERROR(ROUND(AVERAGE(G15:L15),2),0)</f>
        <v>172.83</v>
      </c>
    </row>
    <row r="16" spans="1:14" x14ac:dyDescent="0.2">
      <c r="A16" s="1" cm="1">
        <f t="array" ref="A16">ROW()-ROW(KVALIFIKACIA6[#Headers])</f>
        <v>15</v>
      </c>
      <c r="B16" s="38"/>
      <c r="C16" s="44" t="s">
        <v>81</v>
      </c>
      <c r="D16" s="45">
        <v>21330</v>
      </c>
      <c r="E16" s="1">
        <f ca="1">IF(ISBLANK(KVALIFIKACIA6[[#This Row],[Datum narodenia]]),"",YEAR(TODAY())-YEAR(KVALIFIKACIA6[[#This Row],[Datum narodenia]]))</f>
        <v>67</v>
      </c>
      <c r="F16" s="46">
        <f ca="1">IF(ISBLANK(KVALIFIKACIA6[[#This Row],[Datum narodenia]]),"",IF(YEAR(DATE(YEAR(TODAY()), 12, 31)) - YEAR(D16) - IF(DATE(YEAR(TODAY()), MONTH(D16), DAY(D16)) &gt; DATE(YEAR(TODAY()), 12, 31), 1, 0) &lt; 60, 0, YEAR(DATE(YEAR(TODAY()), 12, 31)) - YEAR(D16) - IF(DATE(YEAR(TODAY()), MONTH(D16), DAY(D16)) &gt; DATE(YEAR(TODAY()), 12, 31), 1, 0) - 60))</f>
        <v>7</v>
      </c>
      <c r="G16" s="44">
        <v>186</v>
      </c>
      <c r="H16" s="44">
        <v>222</v>
      </c>
      <c r="I16" s="44">
        <v>171</v>
      </c>
      <c r="J16" s="44">
        <v>167</v>
      </c>
      <c r="K16" s="44">
        <v>168</v>
      </c>
      <c r="L16" s="44">
        <v>149</v>
      </c>
      <c r="M16" s="1">
        <f ca="1">IFERROR(SUM(G16:L16)+(COUNT(KVALIFIKACIA6[[#This Row],[Hra 1]:[Hra 6]])*KVALIFIKACIA6[[#This Row],[HDC]]),0)</f>
        <v>1105</v>
      </c>
      <c r="N16" s="47">
        <f>IFERROR(ROUND(AVERAGE(G16:L16),2),0)</f>
        <v>177.17</v>
      </c>
    </row>
    <row r="17" spans="1:14" x14ac:dyDescent="0.2">
      <c r="A17" s="1" cm="1">
        <f t="array" ref="A17">ROW()-ROW(KVALIFIKACIA6[#Headers])</f>
        <v>16</v>
      </c>
      <c r="B17" s="38"/>
      <c r="C17" s="44" t="s">
        <v>40</v>
      </c>
      <c r="D17" s="45">
        <v>21000</v>
      </c>
      <c r="E17" s="1">
        <f ca="1">IF(ISBLANK(KVALIFIKACIA6[[#This Row],[Datum narodenia]]),"",YEAR(TODAY())-YEAR(KVALIFIKACIA6[[#This Row],[Datum narodenia]]))</f>
        <v>68</v>
      </c>
      <c r="F17" s="46">
        <f ca="1">IF(ISBLANK(KVALIFIKACIA6[[#This Row],[Datum narodenia]]),"",IF(YEAR(DATE(YEAR(TODAY()), 12, 31)) - YEAR(D17) - IF(DATE(YEAR(TODAY()), MONTH(D17), DAY(D17)) &gt; DATE(YEAR(TODAY()), 12, 31), 1, 0) &lt; 60, 0, YEAR(DATE(YEAR(TODAY()), 12, 31)) - YEAR(D17) - IF(DATE(YEAR(TODAY()), MONTH(D17), DAY(D17)) &gt; DATE(YEAR(TODAY()), 12, 31), 1, 0) - 60))</f>
        <v>8</v>
      </c>
      <c r="G17" s="44">
        <v>173</v>
      </c>
      <c r="H17" s="44">
        <v>181</v>
      </c>
      <c r="I17" s="44">
        <v>167</v>
      </c>
      <c r="J17" s="44">
        <v>178</v>
      </c>
      <c r="K17" s="44">
        <v>174</v>
      </c>
      <c r="L17" s="44">
        <v>160</v>
      </c>
      <c r="M17" s="1">
        <f ca="1">IFERROR(SUM(G17:L17)+(COUNT(KVALIFIKACIA6[[#This Row],[Hra 1]:[Hra 6]])*KVALIFIKACIA6[[#This Row],[HDC]]),0)</f>
        <v>1081</v>
      </c>
      <c r="N17" s="47">
        <f>IFERROR(ROUND(AVERAGE(G17:L17),2),0)</f>
        <v>172.17</v>
      </c>
    </row>
    <row r="18" spans="1:14" x14ac:dyDescent="0.2">
      <c r="A18" s="1" cm="1">
        <f t="array" ref="A18">ROW()-ROW(KVALIFIKACIA6[#Headers])</f>
        <v>17</v>
      </c>
      <c r="B18" s="38"/>
      <c r="C18" s="44" t="s">
        <v>41</v>
      </c>
      <c r="D18" s="45">
        <v>16022</v>
      </c>
      <c r="E18" s="1">
        <f ca="1">IF(ISBLANK(KVALIFIKACIA6[[#This Row],[Datum narodenia]]),"",YEAR(TODAY())-YEAR(KVALIFIKACIA6[[#This Row],[Datum narodenia]]))</f>
        <v>82</v>
      </c>
      <c r="F18" s="46">
        <f ca="1">IF(ISBLANK(KVALIFIKACIA6[[#This Row],[Datum narodenia]]),"",IF(YEAR(DATE(YEAR(TODAY()), 12, 31)) - YEAR(D18) - IF(DATE(YEAR(TODAY()), MONTH(D18), DAY(D18)) &gt; DATE(YEAR(TODAY()), 12, 31), 1, 0) &lt; 60, 0, YEAR(DATE(YEAR(TODAY()), 12, 31)) - YEAR(D18) - IF(DATE(YEAR(TODAY()), MONTH(D18), DAY(D18)) &gt; DATE(YEAR(TODAY()), 12, 31), 1, 0) - 60))</f>
        <v>22</v>
      </c>
      <c r="G18" s="44">
        <v>157</v>
      </c>
      <c r="H18" s="44">
        <v>135</v>
      </c>
      <c r="I18" s="44">
        <v>135</v>
      </c>
      <c r="J18" s="44">
        <v>142</v>
      </c>
      <c r="K18" s="44">
        <v>159</v>
      </c>
      <c r="L18" s="44">
        <v>197</v>
      </c>
      <c r="M18" s="1">
        <f ca="1">IFERROR(SUM(G18:L18)+(COUNT(KVALIFIKACIA6[[#This Row],[Hra 1]:[Hra 6]])*KVALIFIKACIA6[[#This Row],[HDC]]),0)</f>
        <v>1057</v>
      </c>
      <c r="N18" s="47">
        <f>IFERROR(ROUND(AVERAGE(G18:L18),2),0)</f>
        <v>154.16999999999999</v>
      </c>
    </row>
    <row r="19" spans="1:14" x14ac:dyDescent="0.2">
      <c r="A19" s="1" cm="1">
        <f t="array" ref="A19">ROW()-ROW(KVALIFIKACIA6[#Headers])</f>
        <v>18</v>
      </c>
      <c r="B19" s="38"/>
      <c r="C19" s="44" t="s">
        <v>42</v>
      </c>
      <c r="D19" s="45">
        <v>20693</v>
      </c>
      <c r="E19" s="1">
        <f ca="1">IF(ISBLANK(KVALIFIKACIA6[[#This Row],[Datum narodenia]]),"",YEAR(TODAY())-YEAR(KVALIFIKACIA6[[#This Row],[Datum narodenia]]))</f>
        <v>69</v>
      </c>
      <c r="F19" s="46">
        <f ca="1">IF(ISBLANK(KVALIFIKACIA6[[#This Row],[Datum narodenia]]),"",IF(YEAR(DATE(YEAR(TODAY()), 12, 31)) - YEAR(D19) - IF(DATE(YEAR(TODAY()), MONTH(D19), DAY(D19)) &gt; DATE(YEAR(TODAY()), 12, 31), 1, 0) &lt; 60, 0, YEAR(DATE(YEAR(TODAY()), 12, 31)) - YEAR(D19) - IF(DATE(YEAR(TODAY()), MONTH(D19), DAY(D19)) &gt; DATE(YEAR(TODAY()), 12, 31), 1, 0) - 60))</f>
        <v>9</v>
      </c>
      <c r="G19" s="44">
        <v>171</v>
      </c>
      <c r="H19" s="44">
        <v>156</v>
      </c>
      <c r="I19" s="44">
        <v>182</v>
      </c>
      <c r="J19" s="44">
        <v>151</v>
      </c>
      <c r="K19" s="44">
        <v>151</v>
      </c>
      <c r="L19" s="44">
        <v>186</v>
      </c>
      <c r="M19" s="1">
        <f ca="1">IFERROR(SUM(G19:L19)+(COUNT(KVALIFIKACIA6[[#This Row],[Hra 1]:[Hra 6]])*KVALIFIKACIA6[[#This Row],[HDC]]),0)</f>
        <v>1051</v>
      </c>
      <c r="N19" s="47">
        <f>IFERROR(ROUND(AVERAGE(G19:L19),2),0)</f>
        <v>166.17</v>
      </c>
    </row>
    <row r="20" spans="1:14" x14ac:dyDescent="0.2">
      <c r="A20" s="1" cm="1">
        <f t="array" ref="A20">ROW()-ROW(KVALIFIKACIA6[#Headers])</f>
        <v>19</v>
      </c>
      <c r="B20" s="38"/>
      <c r="C20" s="44" t="s">
        <v>64</v>
      </c>
      <c r="D20" s="45">
        <v>18548</v>
      </c>
      <c r="E20" s="1">
        <f ca="1">IF(ISBLANK(KVALIFIKACIA6[[#This Row],[Datum narodenia]]),"",YEAR(TODAY())-YEAR(KVALIFIKACIA6[[#This Row],[Datum narodenia]]))</f>
        <v>75</v>
      </c>
      <c r="F20" s="46">
        <f ca="1">IF(ISBLANK(KVALIFIKACIA6[[#This Row],[Datum narodenia]]),"",IF(YEAR(DATE(YEAR(TODAY()), 12, 31)) - YEAR(D20) - IF(DATE(YEAR(TODAY()), MONTH(D20), DAY(D20)) &gt; DATE(YEAR(TODAY()), 12, 31), 1, 0) &lt; 60, 0, YEAR(DATE(YEAR(TODAY()), 12, 31)) - YEAR(D20) - IF(DATE(YEAR(TODAY()), MONTH(D20), DAY(D20)) &gt; DATE(YEAR(TODAY()), 12, 31), 1, 0) - 60))</f>
        <v>15</v>
      </c>
      <c r="G20" s="44">
        <v>176</v>
      </c>
      <c r="H20" s="44">
        <v>171</v>
      </c>
      <c r="I20" s="44">
        <v>145</v>
      </c>
      <c r="J20" s="44">
        <v>134</v>
      </c>
      <c r="K20" s="44">
        <v>154</v>
      </c>
      <c r="L20" s="44">
        <v>171</v>
      </c>
      <c r="M20" s="1">
        <f ca="1">IFERROR(SUM(G20:L20)+(COUNT(KVALIFIKACIA6[[#This Row],[Hra 1]:[Hra 6]])*KVALIFIKACIA6[[#This Row],[HDC]]),0)</f>
        <v>1041</v>
      </c>
      <c r="N20" s="47">
        <f>IFERROR(ROUND(AVERAGE(G20:L20),2),0)</f>
        <v>158.5</v>
      </c>
    </row>
    <row r="21" spans="1:14" x14ac:dyDescent="0.2">
      <c r="A21" s="1" cm="1">
        <f t="array" ref="A21">ROW()-ROW(KVALIFIKACIA6[#Headers])</f>
        <v>20</v>
      </c>
      <c r="B21" s="38"/>
      <c r="C21" s="44" t="s">
        <v>73</v>
      </c>
      <c r="D21" s="45">
        <v>20744</v>
      </c>
      <c r="E21" s="1">
        <f ca="1">IF(ISBLANK(KVALIFIKACIA6[[#This Row],[Datum narodenia]]),"",YEAR(TODAY())-YEAR(KVALIFIKACIA6[[#This Row],[Datum narodenia]]))</f>
        <v>69</v>
      </c>
      <c r="F21" s="46">
        <f ca="1">IF(ISBLANK(KVALIFIKACIA6[[#This Row],[Datum narodenia]]),"",IF(YEAR(DATE(YEAR(TODAY()), 12, 31)) - YEAR(D21) - IF(DATE(YEAR(TODAY()), MONTH(D21), DAY(D21)) &gt; DATE(YEAR(TODAY()), 12, 31), 1, 0) &lt; 60, 0, YEAR(DATE(YEAR(TODAY()), 12, 31)) - YEAR(D21) - IF(DATE(YEAR(TODAY()), MONTH(D21), DAY(D21)) &gt; DATE(YEAR(TODAY()), 12, 31), 1, 0) - 60))</f>
        <v>9</v>
      </c>
      <c r="G21" s="44">
        <v>168</v>
      </c>
      <c r="H21" s="44">
        <v>144</v>
      </c>
      <c r="I21" s="44">
        <v>140</v>
      </c>
      <c r="J21" s="44">
        <v>173</v>
      </c>
      <c r="K21" s="44">
        <v>160</v>
      </c>
      <c r="L21" s="44">
        <v>148</v>
      </c>
      <c r="M21" s="1">
        <f ca="1">IFERROR(SUM(G21:L21)+(COUNT(KVALIFIKACIA6[[#This Row],[Hra 1]:[Hra 6]])*KVALIFIKACIA6[[#This Row],[HDC]]),0)</f>
        <v>987</v>
      </c>
      <c r="N21" s="47">
        <f>IFERROR(ROUND(AVERAGE(G21:L21),2),0)</f>
        <v>155.5</v>
      </c>
    </row>
    <row r="22" spans="1:14" x14ac:dyDescent="0.2">
      <c r="A22" s="1" cm="1">
        <f t="array" ref="A22">ROW()-ROW(KVALIFIKACIA6[#Headers])</f>
        <v>21</v>
      </c>
      <c r="B22" s="38"/>
      <c r="C22" s="44" t="s">
        <v>72</v>
      </c>
      <c r="D22" s="45">
        <v>21721</v>
      </c>
      <c r="E22" s="1">
        <f ca="1">IF(ISBLANK(KVALIFIKACIA6[[#This Row],[Datum narodenia]]),"",YEAR(TODAY())-YEAR(KVALIFIKACIA6[[#This Row],[Datum narodenia]]))</f>
        <v>66</v>
      </c>
      <c r="F22" s="46">
        <f ca="1">IF(ISBLANK(KVALIFIKACIA6[[#This Row],[Datum narodenia]]),"",IF(YEAR(DATE(YEAR(TODAY()), 12, 31)) - YEAR(D22) - IF(DATE(YEAR(TODAY()), MONTH(D22), DAY(D22)) &gt; DATE(YEAR(TODAY()), 12, 31), 1, 0) &lt; 60, 0, YEAR(DATE(YEAR(TODAY()), 12, 31)) - YEAR(D22) - IF(DATE(YEAR(TODAY()), MONTH(D22), DAY(D22)) &gt; DATE(YEAR(TODAY()), 12, 31), 1, 0) - 60))</f>
        <v>6</v>
      </c>
      <c r="G22" s="44">
        <v>148</v>
      </c>
      <c r="H22" s="44">
        <v>120</v>
      </c>
      <c r="I22" s="44">
        <v>154</v>
      </c>
      <c r="J22" s="44">
        <v>160</v>
      </c>
      <c r="K22" s="44">
        <v>164</v>
      </c>
      <c r="L22" s="44">
        <v>173</v>
      </c>
      <c r="M22" s="1">
        <f ca="1">IFERROR(SUM(G22:L22)+(COUNT(KVALIFIKACIA6[[#This Row],[Hra 1]:[Hra 6]])*KVALIFIKACIA6[[#This Row],[HDC]]),0)</f>
        <v>955</v>
      </c>
      <c r="N22" s="47">
        <f>IFERROR(ROUND(AVERAGE(G22:L22),2),0)</f>
        <v>153.16999999999999</v>
      </c>
    </row>
    <row r="23" spans="1:14" x14ac:dyDescent="0.2">
      <c r="A23" s="1" cm="1">
        <f t="array" ref="A23">ROW()-ROW(KVALIFIKACIA6[#Headers])</f>
        <v>22</v>
      </c>
      <c r="B23" s="38"/>
      <c r="C23" s="44" t="s">
        <v>47</v>
      </c>
      <c r="D23" s="45">
        <v>22076</v>
      </c>
      <c r="E23" s="1">
        <f ca="1">IF(ISBLANK(KVALIFIKACIA6[[#This Row],[Datum narodenia]]),"",YEAR(TODAY())-YEAR(KVALIFIKACIA6[[#This Row],[Datum narodenia]]))</f>
        <v>65</v>
      </c>
      <c r="F23" s="46">
        <f ca="1">IF(ISBLANK(KVALIFIKACIA6[[#This Row],[Datum narodenia]]),"",IF(YEAR(DATE(YEAR(TODAY()), 12, 31)) - YEAR(D23) - IF(DATE(YEAR(TODAY()), MONTH(D23), DAY(D23)) &gt; DATE(YEAR(TODAY()), 12, 31), 1, 0) &lt; 60, 0, YEAR(DATE(YEAR(TODAY()), 12, 31)) - YEAR(D23) - IF(DATE(YEAR(TODAY()), MONTH(D23), DAY(D23)) &gt; DATE(YEAR(TODAY()), 12, 31), 1, 0) - 60))</f>
        <v>5</v>
      </c>
      <c r="G23" s="44">
        <v>157</v>
      </c>
      <c r="H23" s="44">
        <v>132</v>
      </c>
      <c r="I23" s="44">
        <v>142</v>
      </c>
      <c r="J23" s="44">
        <v>169</v>
      </c>
      <c r="K23" s="44">
        <v>153</v>
      </c>
      <c r="L23" s="44">
        <v>143</v>
      </c>
      <c r="M23" s="1">
        <f ca="1">IFERROR(SUM(G23:L23)+(COUNT(KVALIFIKACIA6[[#This Row],[Hra 1]:[Hra 6]])*KVALIFIKACIA6[[#This Row],[HDC]]),0)</f>
        <v>926</v>
      </c>
      <c r="N23" s="47">
        <f>IFERROR(ROUND(AVERAGE(G23:L23),2),0)</f>
        <v>149.33000000000001</v>
      </c>
    </row>
    <row r="24" spans="1:14" x14ac:dyDescent="0.2">
      <c r="A24" s="1" cm="1">
        <f t="array" ref="A24">ROW()-ROW(KVALIFIKACIA6[#Headers])</f>
        <v>23</v>
      </c>
      <c r="B24" s="38"/>
      <c r="C24" s="44" t="s">
        <v>68</v>
      </c>
      <c r="D24" s="45">
        <v>16656</v>
      </c>
      <c r="E24" s="1">
        <f ca="1">IF(ISBLANK(KVALIFIKACIA6[[#This Row],[Datum narodenia]]),"",YEAR(TODAY())-YEAR(KVALIFIKACIA6[[#This Row],[Datum narodenia]]))</f>
        <v>80</v>
      </c>
      <c r="F24" s="46">
        <f ca="1">IF(ISBLANK(KVALIFIKACIA6[[#This Row],[Datum narodenia]]),"",IF(YEAR(DATE(YEAR(TODAY()), 12, 31)) - YEAR(D24) - IF(DATE(YEAR(TODAY()), MONTH(D24), DAY(D24)) &gt; DATE(YEAR(TODAY()), 12, 31), 1, 0) &lt; 60, 0, YEAR(DATE(YEAR(TODAY()), 12, 31)) - YEAR(D24) - IF(DATE(YEAR(TODAY()), MONTH(D24), DAY(D24)) &gt; DATE(YEAR(TODAY()), 12, 31), 1, 0) - 60))</f>
        <v>20</v>
      </c>
      <c r="G24" s="44">
        <v>146</v>
      </c>
      <c r="H24" s="44">
        <v>95</v>
      </c>
      <c r="I24" s="44">
        <v>138</v>
      </c>
      <c r="J24" s="44">
        <v>104</v>
      </c>
      <c r="K24" s="44">
        <v>105</v>
      </c>
      <c r="L24" s="44">
        <v>161</v>
      </c>
      <c r="M24" s="1">
        <f ca="1">IFERROR(SUM(G24:L24)+(COUNT(KVALIFIKACIA6[[#This Row],[Hra 1]:[Hra 6]])*KVALIFIKACIA6[[#This Row],[HDC]]),0)</f>
        <v>869</v>
      </c>
      <c r="N24" s="47">
        <f>IFERROR(ROUND(AVERAGE(G24:L24),2),0)</f>
        <v>124.83</v>
      </c>
    </row>
    <row r="25" spans="1:14" x14ac:dyDescent="0.2">
      <c r="A25" s="1" cm="1">
        <f t="array" ref="A25">ROW()-ROW(KVALIFIKACIA6[#Headers])</f>
        <v>24</v>
      </c>
      <c r="B25" s="38"/>
      <c r="C25" s="44"/>
      <c r="D25" s="44"/>
      <c r="E25" s="1" t="str">
        <f ca="1">IF(ISBLANK(KVALIFIKACIA6[[#This Row],[Datum narodenia]]),"",YEAR(TODAY())-YEAR(KVALIFIKACIA6[[#This Row],[Datum narodenia]]))</f>
        <v/>
      </c>
      <c r="F25" s="46" t="str">
        <f ca="1">IF(ISBLANK(KVALIFIKACIA6[[#This Row],[Datum narodenia]]),"",IF(YEAR(DATE(YEAR(TODAY()), 12, 31)) - YEAR(D25) - IF(DATE(YEAR(TODAY()), MONTH(D25), DAY(D25)) &gt; DATE(YEAR(TODAY()), 12, 31), 1, 0) &lt; 60, 0, YEAR(DATE(YEAR(TODAY()), 12, 31)) - YEAR(D25) - IF(DATE(YEAR(TODAY()), MONTH(D25), DAY(D25)) &gt; DATE(YEAR(TODAY()), 12, 31), 1, 0) - 60))</f>
        <v/>
      </c>
      <c r="G25" s="44"/>
      <c r="H25" s="44"/>
      <c r="I25" s="44"/>
      <c r="J25" s="44"/>
      <c r="K25" s="44"/>
      <c r="L25" s="44"/>
      <c r="M25" s="1">
        <f ca="1">IFERROR(SUM(G25:L25)+(COUNT(KVALIFIKACIA6[[#This Row],[Hra 1]:[Hra 6]])*KVALIFIKACIA6[[#This Row],[HDC]]),0)</f>
        <v>0</v>
      </c>
      <c r="N25" s="47">
        <f>IFERROR(ROUND(AVERAGE(G25:L25),2),0)</f>
        <v>0</v>
      </c>
    </row>
    <row r="26" spans="1:14" x14ac:dyDescent="0.2">
      <c r="A26" s="1" cm="1">
        <f t="array" ref="A26">ROW()-ROW(KVALIFIKACIA6[#Headers])</f>
        <v>25</v>
      </c>
      <c r="B26" s="38"/>
      <c r="C26" s="44"/>
      <c r="D26" s="44"/>
      <c r="E26" s="1" t="str">
        <f ca="1">IF(ISBLANK(KVALIFIKACIA6[[#This Row],[Datum narodenia]]),"",YEAR(TODAY())-YEAR(KVALIFIKACIA6[[#This Row],[Datum narodenia]]))</f>
        <v/>
      </c>
      <c r="F26" s="46" t="str">
        <f ca="1">IF(ISBLANK(KVALIFIKACIA6[[#This Row],[Datum narodenia]]),"",IF(YEAR(DATE(YEAR(TODAY()), 12, 31)) - YEAR(D26) - IF(DATE(YEAR(TODAY()), MONTH(D26), DAY(D26)) &gt; DATE(YEAR(TODAY()), 12, 31), 1, 0) &lt; 60, 0, YEAR(DATE(YEAR(TODAY()), 12, 31)) - YEAR(D26) - IF(DATE(YEAR(TODAY()), MONTH(D26), DAY(D26)) &gt; DATE(YEAR(TODAY()), 12, 31), 1, 0) - 60))</f>
        <v/>
      </c>
      <c r="G26" s="44"/>
      <c r="H26" s="44"/>
      <c r="I26" s="44"/>
      <c r="J26" s="44"/>
      <c r="K26" s="44"/>
      <c r="L26" s="44"/>
      <c r="M26" s="1">
        <f ca="1">IFERROR(SUM(G26:L26)+(COUNT(KVALIFIKACIA6[[#This Row],[Hra 1]:[Hra 6]])*KVALIFIKACIA6[[#This Row],[HDC]]),0)</f>
        <v>0</v>
      </c>
      <c r="N26" s="47">
        <f>IFERROR(ROUND(AVERAGE(G26:L26),2),0)</f>
        <v>0</v>
      </c>
    </row>
    <row r="27" spans="1:14" x14ac:dyDescent="0.2">
      <c r="A27" s="1" cm="1">
        <f t="array" ref="A27">ROW()-ROW(KVALIFIKACIA6[#Headers])</f>
        <v>26</v>
      </c>
      <c r="B27" s="38"/>
      <c r="C27" s="44"/>
      <c r="D27" s="44"/>
      <c r="E27" s="1" t="str">
        <f ca="1">IF(ISBLANK(KVALIFIKACIA6[[#This Row],[Datum narodenia]]),"",YEAR(TODAY())-YEAR(KVALIFIKACIA6[[#This Row],[Datum narodenia]]))</f>
        <v/>
      </c>
      <c r="F27" s="46" t="str">
        <f ca="1">IF(ISBLANK(KVALIFIKACIA6[[#This Row],[Datum narodenia]]),"",IF(YEAR(DATE(YEAR(TODAY()), 12, 31)) - YEAR(D27) - IF(DATE(YEAR(TODAY()), MONTH(D27), DAY(D27)) &gt; DATE(YEAR(TODAY()), 12, 31), 1, 0) &lt; 60, 0, YEAR(DATE(YEAR(TODAY()), 12, 31)) - YEAR(D27) - IF(DATE(YEAR(TODAY()), MONTH(D27), DAY(D27)) &gt; DATE(YEAR(TODAY()), 12, 31), 1, 0) - 60))</f>
        <v/>
      </c>
      <c r="G27" s="44"/>
      <c r="H27" s="44"/>
      <c r="I27" s="44"/>
      <c r="J27" s="44"/>
      <c r="K27" s="44"/>
      <c r="L27" s="44"/>
      <c r="M27" s="1">
        <f ca="1">IFERROR(SUM(G27:L27)+(COUNT(KVALIFIKACIA6[[#This Row],[Hra 1]:[Hra 6]])*KVALIFIKACIA6[[#This Row],[HDC]]),0)</f>
        <v>0</v>
      </c>
      <c r="N27" s="47">
        <f>IFERROR(ROUND(AVERAGE(G27:L27),2),0)</f>
        <v>0</v>
      </c>
    </row>
    <row r="28" spans="1:14" x14ac:dyDescent="0.2">
      <c r="A28" s="1" cm="1">
        <f t="array" ref="A28">ROW()-ROW(KVALIFIKACIA6[#Headers])</f>
        <v>27</v>
      </c>
      <c r="B28" s="38"/>
      <c r="C28" s="44"/>
      <c r="D28" s="44"/>
      <c r="E28" s="1" t="str">
        <f ca="1">IF(ISBLANK(KVALIFIKACIA6[[#This Row],[Datum narodenia]]),"",YEAR(TODAY())-YEAR(KVALIFIKACIA6[[#This Row],[Datum narodenia]]))</f>
        <v/>
      </c>
      <c r="F28" s="46" t="str">
        <f ca="1">IF(ISBLANK(KVALIFIKACIA6[[#This Row],[Datum narodenia]]),"",IF(YEAR(DATE(YEAR(TODAY()), 12, 31)) - YEAR(D28) - IF(DATE(YEAR(TODAY()), MONTH(D28), DAY(D28)) &gt; DATE(YEAR(TODAY()), 12, 31), 1, 0) &lt; 60, 0, YEAR(DATE(YEAR(TODAY()), 12, 31)) - YEAR(D28) - IF(DATE(YEAR(TODAY()), MONTH(D28), DAY(D28)) &gt; DATE(YEAR(TODAY()), 12, 31), 1, 0) - 60))</f>
        <v/>
      </c>
      <c r="G28" s="44"/>
      <c r="H28" s="44"/>
      <c r="I28" s="44"/>
      <c r="J28" s="44"/>
      <c r="K28" s="44"/>
      <c r="L28" s="44"/>
      <c r="M28" s="1">
        <f ca="1">IFERROR(SUM(G28:L28)+(COUNT(KVALIFIKACIA6[[#This Row],[Hra 1]:[Hra 6]])*KVALIFIKACIA6[[#This Row],[HDC]]),0)</f>
        <v>0</v>
      </c>
      <c r="N28" s="47">
        <f>IFERROR(ROUND(AVERAGE(G28:L28),2),0)</f>
        <v>0</v>
      </c>
    </row>
    <row r="29" spans="1:14" x14ac:dyDescent="0.2">
      <c r="A29" s="1" cm="1">
        <f t="array" ref="A29">ROW()-ROW(KVALIFIKACIA6[#Headers])</f>
        <v>28</v>
      </c>
      <c r="B29" s="38"/>
      <c r="C29" s="44"/>
      <c r="D29" s="44"/>
      <c r="E29" s="1" t="str">
        <f ca="1">IF(ISBLANK(KVALIFIKACIA6[[#This Row],[Datum narodenia]]),"",YEAR(TODAY())-YEAR(KVALIFIKACIA6[[#This Row],[Datum narodenia]]))</f>
        <v/>
      </c>
      <c r="F29" s="46" t="str">
        <f ca="1">IF(ISBLANK(KVALIFIKACIA6[[#This Row],[Datum narodenia]]),"",IF(YEAR(DATE(YEAR(TODAY()), 12, 31)) - YEAR(D29) - IF(DATE(YEAR(TODAY()), MONTH(D29), DAY(D29)) &gt; DATE(YEAR(TODAY()), 12, 31), 1, 0) &lt; 60, 0, YEAR(DATE(YEAR(TODAY()), 12, 31)) - YEAR(D29) - IF(DATE(YEAR(TODAY()), MONTH(D29), DAY(D29)) &gt; DATE(YEAR(TODAY()), 12, 31), 1, 0) - 60))</f>
        <v/>
      </c>
      <c r="G29" s="44"/>
      <c r="H29" s="44"/>
      <c r="I29" s="44"/>
      <c r="J29" s="44"/>
      <c r="K29" s="44"/>
      <c r="L29" s="44"/>
      <c r="M29" s="1">
        <f ca="1">IFERROR(SUM(G29:L29)+(COUNT(KVALIFIKACIA6[[#This Row],[Hra 1]:[Hra 6]])*KVALIFIKACIA6[[#This Row],[HDC]]),0)</f>
        <v>0</v>
      </c>
      <c r="N29" s="47">
        <f>IFERROR(ROUND(AVERAGE(G29:L29),2),0)</f>
        <v>0</v>
      </c>
    </row>
    <row r="30" spans="1:14" x14ac:dyDescent="0.2">
      <c r="A30" s="1" cm="1">
        <f t="array" ref="A30">ROW()-ROW(KVALIFIKACIA6[#Headers])</f>
        <v>29</v>
      </c>
      <c r="B30" s="38"/>
      <c r="C30" s="44"/>
      <c r="D30" s="44"/>
      <c r="E30" s="1" t="str">
        <f ca="1">IF(ISBLANK(KVALIFIKACIA6[[#This Row],[Datum narodenia]]),"",YEAR(TODAY())-YEAR(KVALIFIKACIA6[[#This Row],[Datum narodenia]]))</f>
        <v/>
      </c>
      <c r="F30" s="46" t="str">
        <f ca="1">IF(ISBLANK(KVALIFIKACIA6[[#This Row],[Datum narodenia]]),"",IF(YEAR(DATE(YEAR(TODAY()), 12, 31)) - YEAR(D30) - IF(DATE(YEAR(TODAY()), MONTH(D30), DAY(D30)) &gt; DATE(YEAR(TODAY()), 12, 31), 1, 0) &lt; 60, 0, YEAR(DATE(YEAR(TODAY()), 12, 31)) - YEAR(D30) - IF(DATE(YEAR(TODAY()), MONTH(D30), DAY(D30)) &gt; DATE(YEAR(TODAY()), 12, 31), 1, 0) - 60))</f>
        <v/>
      </c>
      <c r="G30" s="44"/>
      <c r="H30" s="44"/>
      <c r="I30" s="44"/>
      <c r="J30" s="44"/>
      <c r="K30" s="44"/>
      <c r="L30" s="44"/>
      <c r="M30" s="1">
        <f ca="1">IFERROR(SUM(G30:L30)+(COUNT(KVALIFIKACIA6[[#This Row],[Hra 1]:[Hra 6]])*KVALIFIKACIA6[[#This Row],[HDC]]),0)</f>
        <v>0</v>
      </c>
      <c r="N30" s="47">
        <f>IFERROR(ROUND(AVERAGE(G30:L30),2),0)</f>
        <v>0</v>
      </c>
    </row>
    <row r="31" spans="1:14" x14ac:dyDescent="0.2">
      <c r="A31" s="1" cm="1">
        <f t="array" ref="A31">ROW()-ROW(KVALIFIKACIA6[#Headers])</f>
        <v>30</v>
      </c>
      <c r="B31" s="38"/>
      <c r="C31" s="44"/>
      <c r="D31" s="44"/>
      <c r="E31" s="1" t="str">
        <f ca="1">IF(ISBLANK(KVALIFIKACIA6[[#This Row],[Datum narodenia]]),"",YEAR(TODAY())-YEAR(KVALIFIKACIA6[[#This Row],[Datum narodenia]]))</f>
        <v/>
      </c>
      <c r="F31" s="46" t="str">
        <f ca="1">IF(ISBLANK(KVALIFIKACIA6[[#This Row],[Datum narodenia]]),"",IF(YEAR(DATE(YEAR(TODAY()), 12, 31)) - YEAR(D31) - IF(DATE(YEAR(TODAY()), MONTH(D31), DAY(D31)) &gt; DATE(YEAR(TODAY()), 12, 31), 1, 0) &lt; 60, 0, YEAR(DATE(YEAR(TODAY()), 12, 31)) - YEAR(D31) - IF(DATE(YEAR(TODAY()), MONTH(D31), DAY(D31)) &gt; DATE(YEAR(TODAY()), 12, 31), 1, 0) - 60))</f>
        <v/>
      </c>
      <c r="G31" s="44"/>
      <c r="H31" s="44"/>
      <c r="I31" s="44"/>
      <c r="J31" s="44"/>
      <c r="K31" s="44"/>
      <c r="L31" s="44"/>
      <c r="M31" s="1">
        <f ca="1">IFERROR(SUM(G31:L31)+(COUNT(KVALIFIKACIA6[[#This Row],[Hra 1]:[Hra 6]])*KVALIFIKACIA6[[#This Row],[HDC]]),0)</f>
        <v>0</v>
      </c>
      <c r="N31" s="47">
        <f>IFERROR(ROUND(AVERAGE(G31:L31),2),0)</f>
        <v>0</v>
      </c>
    </row>
    <row r="32" spans="1:14" x14ac:dyDescent="0.2">
      <c r="A32" s="1" cm="1">
        <f t="array" ref="A32">ROW()-ROW(KVALIFIKACIA6[#Headers])</f>
        <v>31</v>
      </c>
      <c r="B32" s="38"/>
      <c r="C32" s="44"/>
      <c r="D32" s="44"/>
      <c r="E32" s="1" t="str">
        <f ca="1">IF(ISBLANK(KVALIFIKACIA6[[#This Row],[Datum narodenia]]),"",YEAR(TODAY())-YEAR(KVALIFIKACIA6[[#This Row],[Datum narodenia]]))</f>
        <v/>
      </c>
      <c r="F32" s="46" t="str">
        <f ca="1">IF(ISBLANK(KVALIFIKACIA6[[#This Row],[Datum narodenia]]),"",IF(YEAR(DATE(YEAR(TODAY()), 12, 31)) - YEAR(D32) - IF(DATE(YEAR(TODAY()), MONTH(D32), DAY(D32)) &gt; DATE(YEAR(TODAY()), 12, 31), 1, 0) &lt; 60, 0, YEAR(DATE(YEAR(TODAY()), 12, 31)) - YEAR(D32) - IF(DATE(YEAR(TODAY()), MONTH(D32), DAY(D32)) &gt; DATE(YEAR(TODAY()), 12, 31), 1, 0) - 60))</f>
        <v/>
      </c>
      <c r="G32" s="44"/>
      <c r="H32" s="44"/>
      <c r="I32" s="44"/>
      <c r="J32" s="44"/>
      <c r="K32" s="44"/>
      <c r="L32" s="44"/>
      <c r="M32" s="1">
        <f ca="1">IFERROR(SUM(G32:L32)+(COUNT(KVALIFIKACIA6[[#This Row],[Hra 1]:[Hra 6]])*KVALIFIKACIA6[[#This Row],[HDC]]),0)</f>
        <v>0</v>
      </c>
      <c r="N32" s="47">
        <f>IFERROR(ROUND(AVERAGE(G32:L32),2),0)</f>
        <v>0</v>
      </c>
    </row>
    <row r="33" spans="1:14" x14ac:dyDescent="0.2">
      <c r="A33" s="1" cm="1">
        <f t="array" ref="A33">ROW()-ROW(KVALIFIKACIA6[#Headers])</f>
        <v>32</v>
      </c>
      <c r="B33" s="38"/>
      <c r="C33" s="44"/>
      <c r="D33" s="44"/>
      <c r="E33" s="1" t="str">
        <f ca="1">IF(ISBLANK(KVALIFIKACIA6[[#This Row],[Datum narodenia]]),"",YEAR(TODAY())-YEAR(KVALIFIKACIA6[[#This Row],[Datum narodenia]]))</f>
        <v/>
      </c>
      <c r="F33" s="46" t="str">
        <f ca="1">IF(ISBLANK(KVALIFIKACIA6[[#This Row],[Datum narodenia]]),"",IF(YEAR(DATE(YEAR(TODAY()), 12, 31)) - YEAR(D33) - IF(DATE(YEAR(TODAY()), MONTH(D33), DAY(D33)) &gt; DATE(YEAR(TODAY()), 12, 31), 1, 0) &lt; 60, 0, YEAR(DATE(YEAR(TODAY()), 12, 31)) - YEAR(D33) - IF(DATE(YEAR(TODAY()), MONTH(D33), DAY(D33)) &gt; DATE(YEAR(TODAY()), 12, 31), 1, 0) - 60))</f>
        <v/>
      </c>
      <c r="G33" s="44"/>
      <c r="H33" s="44"/>
      <c r="I33" s="44"/>
      <c r="J33" s="44"/>
      <c r="K33" s="44"/>
      <c r="L33" s="44"/>
      <c r="M33" s="1">
        <f ca="1">IFERROR(SUM(G33:L33)+(COUNT(KVALIFIKACIA6[[#This Row],[Hra 1]:[Hra 6]])*KVALIFIKACIA6[[#This Row],[HDC]]),0)</f>
        <v>0</v>
      </c>
      <c r="N33" s="47">
        <f>IFERROR(ROUND(AVERAGE(G33:L33),2),0)</f>
        <v>0</v>
      </c>
    </row>
    <row r="34" spans="1:14" x14ac:dyDescent="0.2">
      <c r="A34" s="1" cm="1">
        <f t="array" ref="A34">ROW()-ROW(KVALIFIKACIA6[#Headers])</f>
        <v>33</v>
      </c>
      <c r="B34" s="38"/>
      <c r="C34" s="44"/>
      <c r="D34" s="44"/>
      <c r="E34" s="1" t="str">
        <f ca="1">IF(ISBLANK(KVALIFIKACIA6[[#This Row],[Datum narodenia]]),"",YEAR(TODAY())-YEAR(KVALIFIKACIA6[[#This Row],[Datum narodenia]]))</f>
        <v/>
      </c>
      <c r="F34" s="46" t="str">
        <f ca="1">IF(ISBLANK(KVALIFIKACIA6[[#This Row],[Datum narodenia]]),"",IF(YEAR(DATE(YEAR(TODAY()), 12, 31)) - YEAR(D34) - IF(DATE(YEAR(TODAY()), MONTH(D34), DAY(D34)) &gt; DATE(YEAR(TODAY()), 12, 31), 1, 0) &lt; 60, 0, YEAR(DATE(YEAR(TODAY()), 12, 31)) - YEAR(D34) - IF(DATE(YEAR(TODAY()), MONTH(D34), DAY(D34)) &gt; DATE(YEAR(TODAY()), 12, 31), 1, 0) - 60))</f>
        <v/>
      </c>
      <c r="G34" s="44"/>
      <c r="H34" s="44"/>
      <c r="I34" s="44"/>
      <c r="J34" s="44"/>
      <c r="K34" s="44"/>
      <c r="L34" s="44"/>
      <c r="M34" s="1">
        <f ca="1">IFERROR(SUM(G34:L34)+(COUNT(KVALIFIKACIA6[[#This Row],[Hra 1]:[Hra 6]])*KVALIFIKACIA6[[#This Row],[HDC]]),0)</f>
        <v>0</v>
      </c>
      <c r="N34" s="47">
        <f>IFERROR(ROUND(AVERAGE(G34:L34),2),0)</f>
        <v>0</v>
      </c>
    </row>
    <row r="35" spans="1:14" x14ac:dyDescent="0.2">
      <c r="A35" s="1" cm="1">
        <f t="array" ref="A35">ROW()-ROW(KVALIFIKACIA6[#Headers])</f>
        <v>34</v>
      </c>
      <c r="B35" s="38"/>
      <c r="C35" s="44"/>
      <c r="D35" s="44"/>
      <c r="E35" s="1" t="str">
        <f ca="1">IF(ISBLANK(KVALIFIKACIA6[[#This Row],[Datum narodenia]]),"",YEAR(TODAY())-YEAR(KVALIFIKACIA6[[#This Row],[Datum narodenia]]))</f>
        <v/>
      </c>
      <c r="F35" s="46" t="str">
        <f ca="1">IF(ISBLANK(KVALIFIKACIA6[[#This Row],[Datum narodenia]]),"",IF(YEAR(DATE(YEAR(TODAY()), 12, 31)) - YEAR(D35) - IF(DATE(YEAR(TODAY()), MONTH(D35), DAY(D35)) &gt; DATE(YEAR(TODAY()), 12, 31), 1, 0) &lt; 60, 0, YEAR(DATE(YEAR(TODAY()), 12, 31)) - YEAR(D35) - IF(DATE(YEAR(TODAY()), MONTH(D35), DAY(D35)) &gt; DATE(YEAR(TODAY()), 12, 31), 1, 0) - 60))</f>
        <v/>
      </c>
      <c r="G35" s="44"/>
      <c r="H35" s="44"/>
      <c r="I35" s="44"/>
      <c r="J35" s="44"/>
      <c r="K35" s="44"/>
      <c r="L35" s="44"/>
      <c r="M35" s="1">
        <f ca="1">IFERROR(SUM(G35:L35)+(COUNT(KVALIFIKACIA6[[#This Row],[Hra 1]:[Hra 6]])*KVALIFIKACIA6[[#This Row],[HDC]]),0)</f>
        <v>0</v>
      </c>
      <c r="N35" s="47">
        <f>IFERROR(ROUND(AVERAGE(G35:L35),2),0)</f>
        <v>0</v>
      </c>
    </row>
    <row r="36" spans="1:14" x14ac:dyDescent="0.2">
      <c r="A36" s="1" cm="1">
        <f t="array" ref="A36">ROW()-ROW(KVALIFIKACIA6[#Headers])</f>
        <v>35</v>
      </c>
      <c r="B36" s="38"/>
      <c r="C36" s="44"/>
      <c r="D36" s="44"/>
      <c r="E36" s="1" t="str">
        <f ca="1">IF(ISBLANK(KVALIFIKACIA6[[#This Row],[Datum narodenia]]),"",YEAR(TODAY())-YEAR(KVALIFIKACIA6[[#This Row],[Datum narodenia]]))</f>
        <v/>
      </c>
      <c r="F36" s="46" t="str">
        <f ca="1">IF(ISBLANK(KVALIFIKACIA6[[#This Row],[Datum narodenia]]),"",IF(YEAR(DATE(YEAR(TODAY()), 12, 31)) - YEAR(D36) - IF(DATE(YEAR(TODAY()), MONTH(D36), DAY(D36)) &gt; DATE(YEAR(TODAY()), 12, 31), 1, 0) &lt; 60, 0, YEAR(DATE(YEAR(TODAY()), 12, 31)) - YEAR(D36) - IF(DATE(YEAR(TODAY()), MONTH(D36), DAY(D36)) &gt; DATE(YEAR(TODAY()), 12, 31), 1, 0) - 60))</f>
        <v/>
      </c>
      <c r="G36" s="44"/>
      <c r="H36" s="44"/>
      <c r="I36" s="44"/>
      <c r="J36" s="44"/>
      <c r="K36" s="44"/>
      <c r="L36" s="44"/>
      <c r="M36" s="1">
        <f ca="1">IFERROR(SUM(G36:L36)+(COUNT(KVALIFIKACIA6[[#This Row],[Hra 1]:[Hra 6]])*KVALIFIKACIA6[[#This Row],[HDC]]),0)</f>
        <v>0</v>
      </c>
      <c r="N36" s="47">
        <f>IFERROR(ROUND(AVERAGE(G36:L36),2),0)</f>
        <v>0</v>
      </c>
    </row>
    <row r="37" spans="1:14" x14ac:dyDescent="0.2">
      <c r="A37" s="1" cm="1">
        <f t="array" ref="A37">ROW()-ROW(KVALIFIKACIA6[#Headers])</f>
        <v>36</v>
      </c>
      <c r="B37" s="38"/>
      <c r="C37" s="44"/>
      <c r="D37" s="44"/>
      <c r="E37" s="1" t="str">
        <f ca="1">IF(ISBLANK(KVALIFIKACIA6[[#This Row],[Datum narodenia]]),"",YEAR(TODAY())-YEAR(KVALIFIKACIA6[[#This Row],[Datum narodenia]]))</f>
        <v/>
      </c>
      <c r="F37" s="46" t="str">
        <f ca="1">IF(ISBLANK(KVALIFIKACIA6[[#This Row],[Datum narodenia]]),"",IF(YEAR(DATE(YEAR(TODAY()), 12, 31)) - YEAR(D37) - IF(DATE(YEAR(TODAY()), MONTH(D37), DAY(D37)) &gt; DATE(YEAR(TODAY()), 12, 31), 1, 0) &lt; 60, 0, YEAR(DATE(YEAR(TODAY()), 12, 31)) - YEAR(D37) - IF(DATE(YEAR(TODAY()), MONTH(D37), DAY(D37)) &gt; DATE(YEAR(TODAY()), 12, 31), 1, 0) - 60))</f>
        <v/>
      </c>
      <c r="G37" s="44"/>
      <c r="H37" s="44"/>
      <c r="I37" s="44"/>
      <c r="J37" s="44"/>
      <c r="K37" s="44"/>
      <c r="L37" s="44"/>
      <c r="M37" s="1">
        <f ca="1">IFERROR(SUM(G37:L37)+(COUNT(KVALIFIKACIA6[[#This Row],[Hra 1]:[Hra 6]])*KVALIFIKACIA6[[#This Row],[HDC]]),0)</f>
        <v>0</v>
      </c>
      <c r="N37" s="47">
        <f>IFERROR(ROUND(AVERAGE(G37:L37),2),0)</f>
        <v>0</v>
      </c>
    </row>
    <row r="38" spans="1:14" x14ac:dyDescent="0.2">
      <c r="A38" s="1" cm="1">
        <f t="array" ref="A38">ROW()-ROW(KVALIFIKACIA6[#Headers])</f>
        <v>37</v>
      </c>
      <c r="B38" s="38"/>
      <c r="C38" s="44"/>
      <c r="D38" s="44"/>
      <c r="E38" s="1" t="str">
        <f ca="1">IF(ISBLANK(KVALIFIKACIA6[[#This Row],[Datum narodenia]]),"",YEAR(TODAY())-YEAR(KVALIFIKACIA6[[#This Row],[Datum narodenia]]))</f>
        <v/>
      </c>
      <c r="F38" s="46" t="str">
        <f ca="1">IF(ISBLANK(KVALIFIKACIA6[[#This Row],[Datum narodenia]]),"",IF(YEAR(DATE(YEAR(TODAY()), 12, 31)) - YEAR(D38) - IF(DATE(YEAR(TODAY()), MONTH(D38), DAY(D38)) &gt; DATE(YEAR(TODAY()), 12, 31), 1, 0) &lt; 60, 0, YEAR(DATE(YEAR(TODAY()), 12, 31)) - YEAR(D38) - IF(DATE(YEAR(TODAY()), MONTH(D38), DAY(D38)) &gt; DATE(YEAR(TODAY()), 12, 31), 1, 0) - 60))</f>
        <v/>
      </c>
      <c r="G38" s="44"/>
      <c r="H38" s="44"/>
      <c r="I38" s="44"/>
      <c r="J38" s="44"/>
      <c r="K38" s="44"/>
      <c r="L38" s="44"/>
      <c r="M38" s="1">
        <f ca="1">IFERROR(SUM(G38:L38)+(COUNT(KVALIFIKACIA6[[#This Row],[Hra 1]:[Hra 6]])*KVALIFIKACIA6[[#This Row],[HDC]]),0)</f>
        <v>0</v>
      </c>
      <c r="N38" s="47">
        <f>IFERROR(ROUND(AVERAGE(G38:L38),2),0)</f>
        <v>0</v>
      </c>
    </row>
    <row r="39" spans="1:14" x14ac:dyDescent="0.2">
      <c r="A39" s="1" cm="1">
        <f t="array" ref="A39">ROW()-ROW(KVALIFIKACIA6[#Headers])</f>
        <v>38</v>
      </c>
      <c r="B39" s="38"/>
      <c r="C39" s="44"/>
      <c r="D39" s="44"/>
      <c r="E39" s="1" t="str">
        <f ca="1">IF(ISBLANK(KVALIFIKACIA6[[#This Row],[Datum narodenia]]),"",YEAR(TODAY())-YEAR(KVALIFIKACIA6[[#This Row],[Datum narodenia]]))</f>
        <v/>
      </c>
      <c r="F39" s="46" t="str">
        <f ca="1">IF(ISBLANK(KVALIFIKACIA6[[#This Row],[Datum narodenia]]),"",IF(YEAR(DATE(YEAR(TODAY()), 12, 31)) - YEAR(D39) - IF(DATE(YEAR(TODAY()), MONTH(D39), DAY(D39)) &gt; DATE(YEAR(TODAY()), 12, 31), 1, 0) &lt; 60, 0, YEAR(DATE(YEAR(TODAY()), 12, 31)) - YEAR(D39) - IF(DATE(YEAR(TODAY()), MONTH(D39), DAY(D39)) &gt; DATE(YEAR(TODAY()), 12, 31), 1, 0) - 60))</f>
        <v/>
      </c>
      <c r="G39" s="44"/>
      <c r="H39" s="44"/>
      <c r="I39" s="44"/>
      <c r="J39" s="44"/>
      <c r="K39" s="44"/>
      <c r="L39" s="44"/>
      <c r="M39" s="1">
        <f ca="1">IFERROR(SUM(G39:L39)+(COUNT(KVALIFIKACIA6[[#This Row],[Hra 1]:[Hra 6]])*KVALIFIKACIA6[[#This Row],[HDC]]),0)</f>
        <v>0</v>
      </c>
      <c r="N39" s="47">
        <f>IFERROR(ROUND(AVERAGE(G39:L39),2),0)</f>
        <v>0</v>
      </c>
    </row>
    <row r="40" spans="1:14" x14ac:dyDescent="0.2">
      <c r="A40" s="1" cm="1">
        <f t="array" ref="A40">ROW()-ROW(KVALIFIKACIA6[#Headers])</f>
        <v>39</v>
      </c>
      <c r="B40" s="38"/>
      <c r="C40" s="44"/>
      <c r="D40" s="44"/>
      <c r="E40" s="1" t="str">
        <f ca="1">IF(ISBLANK(KVALIFIKACIA6[[#This Row],[Datum narodenia]]),"",YEAR(TODAY())-YEAR(KVALIFIKACIA6[[#This Row],[Datum narodenia]]))</f>
        <v/>
      </c>
      <c r="F40" s="46" t="str">
        <f ca="1">IF(ISBLANK(KVALIFIKACIA6[[#This Row],[Datum narodenia]]),"",IF(YEAR(DATE(YEAR(TODAY()), 12, 31)) - YEAR(D40) - IF(DATE(YEAR(TODAY()), MONTH(D40), DAY(D40)) &gt; DATE(YEAR(TODAY()), 12, 31), 1, 0) &lt; 60, 0, YEAR(DATE(YEAR(TODAY()), 12, 31)) - YEAR(D40) - IF(DATE(YEAR(TODAY()), MONTH(D40), DAY(D40)) &gt; DATE(YEAR(TODAY()), 12, 31), 1, 0) - 60))</f>
        <v/>
      </c>
      <c r="G40" s="44"/>
      <c r="H40" s="44"/>
      <c r="I40" s="44"/>
      <c r="J40" s="44"/>
      <c r="K40" s="44"/>
      <c r="L40" s="44"/>
      <c r="M40" s="1">
        <f ca="1">IFERROR(SUM(G40:L40)+(COUNT(KVALIFIKACIA6[[#This Row],[Hra 1]:[Hra 6]])*KVALIFIKACIA6[[#This Row],[HDC]]),0)</f>
        <v>0</v>
      </c>
      <c r="N40" s="47">
        <f>IFERROR(ROUND(AVERAGE(G40:L40),2),0)</f>
        <v>0</v>
      </c>
    </row>
    <row r="41" spans="1:14" x14ac:dyDescent="0.2">
      <c r="A41" s="1" cm="1">
        <f t="array" ref="A41">ROW()-ROW(KVALIFIKACIA6[#Headers])</f>
        <v>40</v>
      </c>
      <c r="B41" s="38"/>
      <c r="C41" s="44"/>
      <c r="D41" s="44"/>
      <c r="E41" s="1" t="str">
        <f ca="1">IF(ISBLANK(KVALIFIKACIA6[[#This Row],[Datum narodenia]]),"",YEAR(TODAY())-YEAR(KVALIFIKACIA6[[#This Row],[Datum narodenia]]))</f>
        <v/>
      </c>
      <c r="F41" s="46" t="str">
        <f ca="1">IF(ISBLANK(KVALIFIKACIA6[[#This Row],[Datum narodenia]]),"",IF(YEAR(DATE(YEAR(TODAY()), 12, 31)) - YEAR(D41) - IF(DATE(YEAR(TODAY()), MONTH(D41), DAY(D41)) &gt; DATE(YEAR(TODAY()), 12, 31), 1, 0) &lt; 60, 0, YEAR(DATE(YEAR(TODAY()), 12, 31)) - YEAR(D41) - IF(DATE(YEAR(TODAY()), MONTH(D41), DAY(D41)) &gt; DATE(YEAR(TODAY()), 12, 31), 1, 0) - 60))</f>
        <v/>
      </c>
      <c r="G41" s="44"/>
      <c r="H41" s="44"/>
      <c r="I41" s="44"/>
      <c r="J41" s="44"/>
      <c r="K41" s="44"/>
      <c r="L41" s="44"/>
      <c r="M41" s="1">
        <f ca="1">IFERROR(SUM(G41:L41)+(COUNT(KVALIFIKACIA6[[#This Row],[Hra 1]:[Hra 6]])*KVALIFIKACIA6[[#This Row],[HDC]]),0)</f>
        <v>0</v>
      </c>
      <c r="N41" s="47">
        <f>IFERROR(ROUND(AVERAGE(G41:L41),2),0)</f>
        <v>0</v>
      </c>
    </row>
    <row r="42" spans="1:14" x14ac:dyDescent="0.2">
      <c r="A42" s="1" cm="1">
        <f t="array" ref="A42">ROW()-ROW(KVALIFIKACIA6[#Headers])</f>
        <v>41</v>
      </c>
      <c r="B42" s="38"/>
      <c r="C42" s="44"/>
      <c r="D42" s="44"/>
      <c r="E42" s="1" t="str">
        <f ca="1">IF(ISBLANK(KVALIFIKACIA6[[#This Row],[Datum narodenia]]),"",YEAR(TODAY())-YEAR(KVALIFIKACIA6[[#This Row],[Datum narodenia]]))</f>
        <v/>
      </c>
      <c r="F42" s="46" t="str">
        <f ca="1">IF(ISBLANK(KVALIFIKACIA6[[#This Row],[Datum narodenia]]),"",IF(YEAR(DATE(YEAR(TODAY()), 12, 31)) - YEAR(D42) - IF(DATE(YEAR(TODAY()), MONTH(D42), DAY(D42)) &gt; DATE(YEAR(TODAY()), 12, 31), 1, 0) &lt; 60, 0, YEAR(DATE(YEAR(TODAY()), 12, 31)) - YEAR(D42) - IF(DATE(YEAR(TODAY()), MONTH(D42), DAY(D42)) &gt; DATE(YEAR(TODAY()), 12, 31), 1, 0) - 60))</f>
        <v/>
      </c>
      <c r="G42" s="44"/>
      <c r="H42" s="44"/>
      <c r="I42" s="44"/>
      <c r="J42" s="44"/>
      <c r="K42" s="44"/>
      <c r="L42" s="44"/>
      <c r="M42" s="1">
        <f ca="1">IFERROR(SUM(G42:L42)+(COUNT(KVALIFIKACIA6[[#This Row],[Hra 1]:[Hra 6]])*KVALIFIKACIA6[[#This Row],[HDC]]),0)</f>
        <v>0</v>
      </c>
      <c r="N42" s="47">
        <f>IFERROR(ROUND(AVERAGE(G42:L42),2),0)</f>
        <v>0</v>
      </c>
    </row>
    <row r="43" spans="1:14" x14ac:dyDescent="0.2">
      <c r="A43" s="1" cm="1">
        <f t="array" ref="A43">ROW()-ROW(KVALIFIKACIA6[#Headers])</f>
        <v>42</v>
      </c>
      <c r="B43" s="38"/>
      <c r="C43" s="44"/>
      <c r="D43" s="44"/>
      <c r="E43" s="1" t="str">
        <f ca="1">IF(ISBLANK(KVALIFIKACIA6[[#This Row],[Datum narodenia]]),"",YEAR(TODAY())-YEAR(KVALIFIKACIA6[[#This Row],[Datum narodenia]]))</f>
        <v/>
      </c>
      <c r="F43" s="46" t="str">
        <f ca="1">IF(ISBLANK(KVALIFIKACIA6[[#This Row],[Datum narodenia]]),"",IF(YEAR(DATE(YEAR(TODAY()), 12, 31)) - YEAR(D43) - IF(DATE(YEAR(TODAY()), MONTH(D43), DAY(D43)) &gt; DATE(YEAR(TODAY()), 12, 31), 1, 0) &lt; 60, 0, YEAR(DATE(YEAR(TODAY()), 12, 31)) - YEAR(D43) - IF(DATE(YEAR(TODAY()), MONTH(D43), DAY(D43)) &gt; DATE(YEAR(TODAY()), 12, 31), 1, 0) - 60))</f>
        <v/>
      </c>
      <c r="G43" s="44"/>
      <c r="H43" s="44"/>
      <c r="I43" s="44"/>
      <c r="J43" s="44"/>
      <c r="K43" s="44"/>
      <c r="L43" s="44"/>
      <c r="M43" s="1">
        <f ca="1">IFERROR(SUM(G43:L43)+(COUNT(KVALIFIKACIA6[[#This Row],[Hra 1]:[Hra 6]])*KVALIFIKACIA6[[#This Row],[HDC]]),0)</f>
        <v>0</v>
      </c>
      <c r="N43" s="47">
        <f>IFERROR(ROUND(AVERAGE(G43:L43),2),0)</f>
        <v>0</v>
      </c>
    </row>
    <row r="44" spans="1:14" x14ac:dyDescent="0.2">
      <c r="A44" s="1" cm="1">
        <f t="array" ref="A44">ROW()-ROW(KVALIFIKACIA6[#Headers])</f>
        <v>43</v>
      </c>
      <c r="B44" s="38"/>
      <c r="C44" s="44"/>
      <c r="D44" s="44"/>
      <c r="E44" s="1" t="str">
        <f ca="1">IF(ISBLANK(KVALIFIKACIA6[[#This Row],[Datum narodenia]]),"",YEAR(TODAY())-YEAR(KVALIFIKACIA6[[#This Row],[Datum narodenia]]))</f>
        <v/>
      </c>
      <c r="F44" s="46" t="str">
        <f ca="1">IF(ISBLANK(KVALIFIKACIA6[[#This Row],[Datum narodenia]]),"",IF(YEAR(DATE(YEAR(TODAY()), 12, 31)) - YEAR(D44) - IF(DATE(YEAR(TODAY()), MONTH(D44), DAY(D44)) &gt; DATE(YEAR(TODAY()), 12, 31), 1, 0) &lt; 60, 0, YEAR(DATE(YEAR(TODAY()), 12, 31)) - YEAR(D44) - IF(DATE(YEAR(TODAY()), MONTH(D44), DAY(D44)) &gt; DATE(YEAR(TODAY()), 12, 31), 1, 0) - 60))</f>
        <v/>
      </c>
      <c r="G44" s="44"/>
      <c r="H44" s="44"/>
      <c r="I44" s="44"/>
      <c r="J44" s="44"/>
      <c r="K44" s="44"/>
      <c r="L44" s="44"/>
      <c r="M44" s="1">
        <f ca="1">IFERROR(SUM(G44:L44)+(COUNT(KVALIFIKACIA6[[#This Row],[Hra 1]:[Hra 6]])*KVALIFIKACIA6[[#This Row],[HDC]]),0)</f>
        <v>0</v>
      </c>
      <c r="N44" s="47">
        <f>IFERROR(ROUND(AVERAGE(G44:L44),2),0)</f>
        <v>0</v>
      </c>
    </row>
    <row r="45" spans="1:14" x14ac:dyDescent="0.2">
      <c r="A45" s="1" cm="1">
        <f t="array" ref="A45">ROW()-ROW(KVALIFIKACIA6[#Headers])</f>
        <v>44</v>
      </c>
      <c r="B45" s="38"/>
      <c r="C45" s="44"/>
      <c r="D45" s="44"/>
      <c r="E45" s="1" t="str">
        <f ca="1">IF(ISBLANK(KVALIFIKACIA6[[#This Row],[Datum narodenia]]),"",YEAR(TODAY())-YEAR(KVALIFIKACIA6[[#This Row],[Datum narodenia]]))</f>
        <v/>
      </c>
      <c r="F45" s="46" t="str">
        <f ca="1">IF(ISBLANK(KVALIFIKACIA6[[#This Row],[Datum narodenia]]),"",IF(YEAR(DATE(YEAR(TODAY()), 12, 31)) - YEAR(D45) - IF(DATE(YEAR(TODAY()), MONTH(D45), DAY(D45)) &gt; DATE(YEAR(TODAY()), 12, 31), 1, 0) &lt; 60, 0, YEAR(DATE(YEAR(TODAY()), 12, 31)) - YEAR(D45) - IF(DATE(YEAR(TODAY()), MONTH(D45), DAY(D45)) &gt; DATE(YEAR(TODAY()), 12, 31), 1, 0) - 60))</f>
        <v/>
      </c>
      <c r="G45" s="44"/>
      <c r="H45" s="44"/>
      <c r="I45" s="44"/>
      <c r="J45" s="44"/>
      <c r="K45" s="44"/>
      <c r="L45" s="44"/>
      <c r="M45" s="1">
        <f ca="1">IFERROR(SUM(G45:L45)+(COUNT(KVALIFIKACIA6[[#This Row],[Hra 1]:[Hra 6]])*KVALIFIKACIA6[[#This Row],[HDC]]),0)</f>
        <v>0</v>
      </c>
      <c r="N45" s="47">
        <f>IFERROR(ROUND(AVERAGE(G45:L45),2),0)</f>
        <v>0</v>
      </c>
    </row>
    <row r="46" spans="1:14" x14ac:dyDescent="0.2">
      <c r="A46" s="1" cm="1">
        <f t="array" ref="A46">ROW()-ROW(KVALIFIKACIA6[#Headers])</f>
        <v>45</v>
      </c>
      <c r="B46" s="38"/>
      <c r="C46" s="44"/>
      <c r="D46" s="44"/>
      <c r="E46" s="1" t="str">
        <f ca="1">IF(ISBLANK(KVALIFIKACIA6[[#This Row],[Datum narodenia]]),"",YEAR(TODAY())-YEAR(KVALIFIKACIA6[[#This Row],[Datum narodenia]]))</f>
        <v/>
      </c>
      <c r="F46" s="46" t="str">
        <f ca="1">IF(ISBLANK(KVALIFIKACIA6[[#This Row],[Datum narodenia]]),"",IF(YEAR(DATE(YEAR(TODAY()), 12, 31)) - YEAR(D46) - IF(DATE(YEAR(TODAY()), MONTH(D46), DAY(D46)) &gt; DATE(YEAR(TODAY()), 12, 31), 1, 0) &lt; 60, 0, YEAR(DATE(YEAR(TODAY()), 12, 31)) - YEAR(D46) - IF(DATE(YEAR(TODAY()), MONTH(D46), DAY(D46)) &gt; DATE(YEAR(TODAY()), 12, 31), 1, 0) - 60))</f>
        <v/>
      </c>
      <c r="G46" s="44"/>
      <c r="H46" s="44"/>
      <c r="I46" s="44"/>
      <c r="J46" s="44"/>
      <c r="K46" s="44"/>
      <c r="L46" s="44"/>
      <c r="M46" s="1">
        <f ca="1">IFERROR(SUM(G46:L46)+(COUNT(KVALIFIKACIA6[[#This Row],[Hra 1]:[Hra 6]])*KVALIFIKACIA6[[#This Row],[HDC]]),0)</f>
        <v>0</v>
      </c>
      <c r="N46" s="47">
        <f>IFERROR(ROUND(AVERAGE(G46:L46),2),0)</f>
        <v>0</v>
      </c>
    </row>
    <row r="47" spans="1:14" x14ac:dyDescent="0.2">
      <c r="A47" s="1" cm="1">
        <f t="array" ref="A47">ROW()-ROW(KVALIFIKACIA6[#Headers])</f>
        <v>46</v>
      </c>
      <c r="B47" s="38"/>
      <c r="C47" s="44"/>
      <c r="D47" s="44"/>
      <c r="E47" s="1" t="str">
        <f ca="1">IF(ISBLANK(KVALIFIKACIA6[[#This Row],[Datum narodenia]]),"",YEAR(TODAY())-YEAR(KVALIFIKACIA6[[#This Row],[Datum narodenia]]))</f>
        <v/>
      </c>
      <c r="F47" s="46" t="str">
        <f ca="1">IF(ISBLANK(KVALIFIKACIA6[[#This Row],[Datum narodenia]]),"",IF(YEAR(DATE(YEAR(TODAY()), 12, 31)) - YEAR(D47) - IF(DATE(YEAR(TODAY()), MONTH(D47), DAY(D47)) &gt; DATE(YEAR(TODAY()), 12, 31), 1, 0) &lt; 60, 0, YEAR(DATE(YEAR(TODAY()), 12, 31)) - YEAR(D47) - IF(DATE(YEAR(TODAY()), MONTH(D47), DAY(D47)) &gt; DATE(YEAR(TODAY()), 12, 31), 1, 0) - 60))</f>
        <v/>
      </c>
      <c r="G47" s="44"/>
      <c r="H47" s="44"/>
      <c r="I47" s="44"/>
      <c r="J47" s="44"/>
      <c r="K47" s="44"/>
      <c r="L47" s="44"/>
      <c r="M47" s="1">
        <f ca="1">IFERROR(SUM(G47:L47)+(COUNT(KVALIFIKACIA6[[#This Row],[Hra 1]:[Hra 6]])*KVALIFIKACIA6[[#This Row],[HDC]]),0)</f>
        <v>0</v>
      </c>
      <c r="N47" s="47">
        <f>IFERROR(ROUND(AVERAGE(G47:L47),2),0)</f>
        <v>0</v>
      </c>
    </row>
    <row r="48" spans="1:14" x14ac:dyDescent="0.2">
      <c r="A48" s="1" cm="1">
        <f t="array" ref="A48">ROW()-ROW(KVALIFIKACIA6[#Headers])</f>
        <v>47</v>
      </c>
      <c r="B48" s="38"/>
      <c r="C48" s="44"/>
      <c r="D48" s="44"/>
      <c r="E48" s="1" t="str">
        <f ca="1">IF(ISBLANK(KVALIFIKACIA6[[#This Row],[Datum narodenia]]),"",YEAR(TODAY())-YEAR(KVALIFIKACIA6[[#This Row],[Datum narodenia]]))</f>
        <v/>
      </c>
      <c r="F48" s="46" t="str">
        <f ca="1">IF(ISBLANK(KVALIFIKACIA6[[#This Row],[Datum narodenia]]),"",IF(YEAR(DATE(YEAR(TODAY()), 12, 31)) - YEAR(D48) - IF(DATE(YEAR(TODAY()), MONTH(D48), DAY(D48)) &gt; DATE(YEAR(TODAY()), 12, 31), 1, 0) &lt; 60, 0, YEAR(DATE(YEAR(TODAY()), 12, 31)) - YEAR(D48) - IF(DATE(YEAR(TODAY()), MONTH(D48), DAY(D48)) &gt; DATE(YEAR(TODAY()), 12, 31), 1, 0) - 60))</f>
        <v/>
      </c>
      <c r="G48" s="44"/>
      <c r="H48" s="44"/>
      <c r="I48" s="44"/>
      <c r="J48" s="44"/>
      <c r="K48" s="44"/>
      <c r="L48" s="44"/>
      <c r="M48" s="1">
        <f ca="1">IFERROR(SUM(G48:L48)+(COUNT(KVALIFIKACIA6[[#This Row],[Hra 1]:[Hra 6]])*KVALIFIKACIA6[[#This Row],[HDC]]),0)</f>
        <v>0</v>
      </c>
      <c r="N48" s="47">
        <f>IFERROR(ROUND(AVERAGE(G48:L48),2),0)</f>
        <v>0</v>
      </c>
    </row>
    <row r="49" spans="1:14" x14ac:dyDescent="0.2">
      <c r="A49" s="1" cm="1">
        <f t="array" ref="A49">ROW()-ROW(KVALIFIKACIA6[#Headers])</f>
        <v>48</v>
      </c>
      <c r="B49" s="38"/>
      <c r="C49" s="44"/>
      <c r="D49" s="44"/>
      <c r="E49" s="1" t="str">
        <f ca="1">IF(ISBLANK(KVALIFIKACIA6[[#This Row],[Datum narodenia]]),"",YEAR(TODAY())-YEAR(KVALIFIKACIA6[[#This Row],[Datum narodenia]]))</f>
        <v/>
      </c>
      <c r="F49" s="46" t="str">
        <f ca="1">IF(ISBLANK(KVALIFIKACIA6[[#This Row],[Datum narodenia]]),"",IF(YEAR(DATE(YEAR(TODAY()), 12, 31)) - YEAR(D49) - IF(DATE(YEAR(TODAY()), MONTH(D49), DAY(D49)) &gt; DATE(YEAR(TODAY()), 12, 31), 1, 0) &lt; 60, 0, YEAR(DATE(YEAR(TODAY()), 12, 31)) - YEAR(D49) - IF(DATE(YEAR(TODAY()), MONTH(D49), DAY(D49)) &gt; DATE(YEAR(TODAY()), 12, 31), 1, 0) - 60))</f>
        <v/>
      </c>
      <c r="G49" s="44"/>
      <c r="H49" s="44"/>
      <c r="I49" s="44"/>
      <c r="J49" s="44"/>
      <c r="K49" s="44"/>
      <c r="L49" s="44"/>
      <c r="M49" s="1">
        <f ca="1">IFERROR(SUM(G49:L49)+(COUNT(KVALIFIKACIA6[[#This Row],[Hra 1]:[Hra 6]])*KVALIFIKACIA6[[#This Row],[HDC]]),0)</f>
        <v>0</v>
      </c>
      <c r="N49" s="47">
        <f>IFERROR(ROUND(AVERAGE(G49:L49),2),0)</f>
        <v>0</v>
      </c>
    </row>
    <row r="50" spans="1:14" x14ac:dyDescent="0.2">
      <c r="A50" s="1" cm="1">
        <f t="array" ref="A50">ROW()-ROW(KVALIFIKACIA6[#Headers])</f>
        <v>49</v>
      </c>
      <c r="B50" s="38"/>
      <c r="C50" s="44"/>
      <c r="D50" s="44"/>
      <c r="E50" s="1" t="str">
        <f ca="1">IF(ISBLANK(KVALIFIKACIA6[[#This Row],[Datum narodenia]]),"",YEAR(TODAY())-YEAR(KVALIFIKACIA6[[#This Row],[Datum narodenia]]))</f>
        <v/>
      </c>
      <c r="F50" s="46" t="str">
        <f ca="1">IF(ISBLANK(KVALIFIKACIA6[[#This Row],[Datum narodenia]]),"",IF(YEAR(DATE(YEAR(TODAY()), 12, 31)) - YEAR(D50) - IF(DATE(YEAR(TODAY()), MONTH(D50), DAY(D50)) &gt; DATE(YEAR(TODAY()), 12, 31), 1, 0) &lt; 60, 0, YEAR(DATE(YEAR(TODAY()), 12, 31)) - YEAR(D50) - IF(DATE(YEAR(TODAY()), MONTH(D50), DAY(D50)) &gt; DATE(YEAR(TODAY()), 12, 31), 1, 0) - 60))</f>
        <v/>
      </c>
      <c r="G50" s="44"/>
      <c r="H50" s="44"/>
      <c r="I50" s="44"/>
      <c r="J50" s="44"/>
      <c r="K50" s="44"/>
      <c r="L50" s="44"/>
      <c r="M50" s="1">
        <f ca="1">IFERROR(SUM(G50:L50)+(COUNT(KVALIFIKACIA6[[#This Row],[Hra 1]:[Hra 6]])*KVALIFIKACIA6[[#This Row],[HDC]]),0)</f>
        <v>0</v>
      </c>
      <c r="N50" s="47">
        <f>IFERROR(ROUND(AVERAGE(G50:L50),2),0)</f>
        <v>0</v>
      </c>
    </row>
    <row r="51" spans="1:14" x14ac:dyDescent="0.2">
      <c r="A51" s="1" cm="1">
        <f t="array" ref="A51">ROW()-ROW(KVALIFIKACIA6[#Headers])</f>
        <v>50</v>
      </c>
      <c r="B51" s="38"/>
      <c r="C51" s="44"/>
      <c r="D51" s="44"/>
      <c r="E51" s="1" t="str">
        <f ca="1">IF(ISBLANK(KVALIFIKACIA6[[#This Row],[Datum narodenia]]),"",YEAR(TODAY())-YEAR(KVALIFIKACIA6[[#This Row],[Datum narodenia]]))</f>
        <v/>
      </c>
      <c r="F51" s="46" t="str">
        <f ca="1">IF(ISBLANK(KVALIFIKACIA6[[#This Row],[Datum narodenia]]),"",IF(YEAR(DATE(YEAR(TODAY()), 12, 31)) - YEAR(D51) - IF(DATE(YEAR(TODAY()), MONTH(D51), DAY(D51)) &gt; DATE(YEAR(TODAY()), 12, 31), 1, 0) &lt; 60, 0, YEAR(DATE(YEAR(TODAY()), 12, 31)) - YEAR(D51) - IF(DATE(YEAR(TODAY()), MONTH(D51), DAY(D51)) &gt; DATE(YEAR(TODAY()), 12, 31), 1, 0) - 60))</f>
        <v/>
      </c>
      <c r="G51" s="44"/>
      <c r="H51" s="44"/>
      <c r="I51" s="44"/>
      <c r="J51" s="44"/>
      <c r="K51" s="44"/>
      <c r="L51" s="44"/>
      <c r="M51" s="1">
        <f ca="1">IFERROR(SUM(G51:L51)+(COUNT(KVALIFIKACIA6[[#This Row],[Hra 1]:[Hra 6]])*KVALIFIKACIA6[[#This Row],[HDC]]),0)</f>
        <v>0</v>
      </c>
      <c r="N51" s="47">
        <f>IFERROR(ROUND(AVERAGE(G51:L51),2),0)</f>
        <v>0</v>
      </c>
    </row>
    <row r="52" spans="1:14" x14ac:dyDescent="0.2">
      <c r="A52" s="1" cm="1">
        <f t="array" ref="A52">ROW()-ROW(KVALIFIKACIA6[#Headers])</f>
        <v>51</v>
      </c>
      <c r="B52" s="38"/>
      <c r="C52" s="44"/>
      <c r="D52" s="44"/>
      <c r="E52" s="1" t="str">
        <f ca="1">IF(ISBLANK(KVALIFIKACIA6[[#This Row],[Datum narodenia]]),"",YEAR(TODAY())-YEAR(KVALIFIKACIA6[[#This Row],[Datum narodenia]]))</f>
        <v/>
      </c>
      <c r="F52" s="46" t="str">
        <f ca="1">IF(ISBLANK(KVALIFIKACIA6[[#This Row],[Datum narodenia]]),"",IF(YEAR(DATE(YEAR(TODAY()), 12, 31)) - YEAR(D52) - IF(DATE(YEAR(TODAY()), MONTH(D52), DAY(D52)) &gt; DATE(YEAR(TODAY()), 12, 31), 1, 0) &lt; 60, 0, YEAR(DATE(YEAR(TODAY()), 12, 31)) - YEAR(D52) - IF(DATE(YEAR(TODAY()), MONTH(D52), DAY(D52)) &gt; DATE(YEAR(TODAY()), 12, 31), 1, 0) - 60))</f>
        <v/>
      </c>
      <c r="G52" s="44"/>
      <c r="H52" s="44"/>
      <c r="I52" s="44"/>
      <c r="J52" s="44"/>
      <c r="K52" s="44"/>
      <c r="L52" s="44"/>
      <c r="M52" s="1">
        <f ca="1">IFERROR(SUM(G52:L52)+(COUNT(KVALIFIKACIA6[[#This Row],[Hra 1]:[Hra 6]])*KVALIFIKACIA6[[#This Row],[HDC]]),0)</f>
        <v>0</v>
      </c>
      <c r="N52" s="47">
        <f>IFERROR(ROUND(AVERAGE(G52:L52),2),0)</f>
        <v>0</v>
      </c>
    </row>
    <row r="53" spans="1:14" x14ac:dyDescent="0.2">
      <c r="A53" s="1" cm="1">
        <f t="array" ref="A53">ROW()-ROW(KVALIFIKACIA6[#Headers])</f>
        <v>52</v>
      </c>
      <c r="B53" s="38"/>
      <c r="C53" s="44"/>
      <c r="D53" s="44"/>
      <c r="E53" s="1" t="str">
        <f ca="1">IF(ISBLANK(KVALIFIKACIA6[[#This Row],[Datum narodenia]]),"",YEAR(TODAY())-YEAR(KVALIFIKACIA6[[#This Row],[Datum narodenia]]))</f>
        <v/>
      </c>
      <c r="F53" s="46" t="str">
        <f ca="1">IF(ISBLANK(KVALIFIKACIA6[[#This Row],[Datum narodenia]]),"",IF(YEAR(DATE(YEAR(TODAY()), 12, 31)) - YEAR(D53) - IF(DATE(YEAR(TODAY()), MONTH(D53), DAY(D53)) &gt; DATE(YEAR(TODAY()), 12, 31), 1, 0) &lt; 60, 0, YEAR(DATE(YEAR(TODAY()), 12, 31)) - YEAR(D53) - IF(DATE(YEAR(TODAY()), MONTH(D53), DAY(D53)) &gt; DATE(YEAR(TODAY()), 12, 31), 1, 0) - 60))</f>
        <v/>
      </c>
      <c r="G53" s="44"/>
      <c r="H53" s="44"/>
      <c r="I53" s="44"/>
      <c r="J53" s="44"/>
      <c r="K53" s="44"/>
      <c r="L53" s="44"/>
      <c r="M53" s="1">
        <f ca="1">IFERROR(SUM(G53:L53)+(COUNT(KVALIFIKACIA6[[#This Row],[Hra 1]:[Hra 6]])*KVALIFIKACIA6[[#This Row],[HDC]]),0)</f>
        <v>0</v>
      </c>
      <c r="N53" s="47">
        <f>IFERROR(ROUND(AVERAGE(G53:L53),2),0)</f>
        <v>0</v>
      </c>
    </row>
    <row r="54" spans="1:14" x14ac:dyDescent="0.2">
      <c r="A54" s="1" cm="1">
        <f t="array" ref="A54">ROW()-ROW(KVALIFIKACIA6[#Headers])</f>
        <v>53</v>
      </c>
      <c r="B54" s="38"/>
      <c r="C54" s="44"/>
      <c r="D54" s="44"/>
      <c r="E54" s="1" t="str">
        <f ca="1">IF(ISBLANK(KVALIFIKACIA6[[#This Row],[Datum narodenia]]),"",YEAR(TODAY())-YEAR(KVALIFIKACIA6[[#This Row],[Datum narodenia]]))</f>
        <v/>
      </c>
      <c r="F54" s="46" t="str">
        <f ca="1">IF(ISBLANK(KVALIFIKACIA6[[#This Row],[Datum narodenia]]),"",IF(YEAR(DATE(YEAR(TODAY()), 12, 31)) - YEAR(D54) - IF(DATE(YEAR(TODAY()), MONTH(D54), DAY(D54)) &gt; DATE(YEAR(TODAY()), 12, 31), 1, 0) &lt; 60, 0, YEAR(DATE(YEAR(TODAY()), 12, 31)) - YEAR(D54) - IF(DATE(YEAR(TODAY()), MONTH(D54), DAY(D54)) &gt; DATE(YEAR(TODAY()), 12, 31), 1, 0) - 60))</f>
        <v/>
      </c>
      <c r="G54" s="44"/>
      <c r="H54" s="44"/>
      <c r="I54" s="44"/>
      <c r="J54" s="44"/>
      <c r="K54" s="44"/>
      <c r="L54" s="44"/>
      <c r="M54" s="1">
        <f ca="1">IFERROR(SUM(G54:L54)+(COUNT(KVALIFIKACIA6[[#This Row],[Hra 1]:[Hra 6]])*KVALIFIKACIA6[[#This Row],[HDC]]),0)</f>
        <v>0</v>
      </c>
      <c r="N54" s="47">
        <f>IFERROR(ROUND(AVERAGE(G54:L54),2),0)</f>
        <v>0</v>
      </c>
    </row>
    <row r="55" spans="1:14" x14ac:dyDescent="0.2">
      <c r="A55" s="1" cm="1">
        <f t="array" ref="A55">ROW()-ROW(KVALIFIKACIA6[#Headers])</f>
        <v>54</v>
      </c>
      <c r="B55" s="38"/>
      <c r="C55" s="44"/>
      <c r="D55" s="44"/>
      <c r="E55" s="1" t="str">
        <f ca="1">IF(ISBLANK(KVALIFIKACIA6[[#This Row],[Datum narodenia]]),"",YEAR(TODAY())-YEAR(KVALIFIKACIA6[[#This Row],[Datum narodenia]]))</f>
        <v/>
      </c>
      <c r="F55" s="46" t="str">
        <f ca="1">IF(ISBLANK(KVALIFIKACIA6[[#This Row],[Datum narodenia]]),"",IF(YEAR(DATE(YEAR(TODAY()), 12, 31)) - YEAR(D55) - IF(DATE(YEAR(TODAY()), MONTH(D55), DAY(D55)) &gt; DATE(YEAR(TODAY()), 12, 31), 1, 0) &lt; 60, 0, YEAR(DATE(YEAR(TODAY()), 12, 31)) - YEAR(D55) - IF(DATE(YEAR(TODAY()), MONTH(D55), DAY(D55)) &gt; DATE(YEAR(TODAY()), 12, 31), 1, 0) - 60))</f>
        <v/>
      </c>
      <c r="G55" s="44"/>
      <c r="H55" s="44"/>
      <c r="I55" s="44"/>
      <c r="J55" s="44"/>
      <c r="K55" s="44"/>
      <c r="L55" s="44"/>
      <c r="M55" s="1">
        <f ca="1">IFERROR(SUM(G55:L55)+(COUNT(KVALIFIKACIA6[[#This Row],[Hra 1]:[Hra 6]])*KVALIFIKACIA6[[#This Row],[HDC]]),0)</f>
        <v>0</v>
      </c>
      <c r="N55" s="47">
        <f>IFERROR(ROUND(AVERAGE(G55:L55),2),0)</f>
        <v>0</v>
      </c>
    </row>
    <row r="56" spans="1:14" x14ac:dyDescent="0.2">
      <c r="A56" s="1" cm="1">
        <f t="array" ref="A56">ROW()-ROW(KVALIFIKACIA6[#Headers])</f>
        <v>55</v>
      </c>
      <c r="B56" s="38"/>
      <c r="C56" s="44"/>
      <c r="D56" s="44"/>
      <c r="E56" s="1" t="str">
        <f ca="1">IF(ISBLANK(KVALIFIKACIA6[[#This Row],[Datum narodenia]]),"",YEAR(TODAY())-YEAR(KVALIFIKACIA6[[#This Row],[Datum narodenia]]))</f>
        <v/>
      </c>
      <c r="F56" s="46" t="str">
        <f ca="1">IF(ISBLANK(KVALIFIKACIA6[[#This Row],[Datum narodenia]]),"",IF(YEAR(DATE(YEAR(TODAY()), 12, 31)) - YEAR(D56) - IF(DATE(YEAR(TODAY()), MONTH(D56), DAY(D56)) &gt; DATE(YEAR(TODAY()), 12, 31), 1, 0) &lt; 60, 0, YEAR(DATE(YEAR(TODAY()), 12, 31)) - YEAR(D56) - IF(DATE(YEAR(TODAY()), MONTH(D56), DAY(D56)) &gt; DATE(YEAR(TODAY()), 12, 31), 1, 0) - 60))</f>
        <v/>
      </c>
      <c r="G56" s="44"/>
      <c r="H56" s="44"/>
      <c r="I56" s="44"/>
      <c r="J56" s="44"/>
      <c r="K56" s="44"/>
      <c r="L56" s="44"/>
      <c r="M56" s="1">
        <f ca="1">IFERROR(SUM(G56:L56)+(COUNT(KVALIFIKACIA6[[#This Row],[Hra 1]:[Hra 6]])*KVALIFIKACIA6[[#This Row],[HDC]]),0)</f>
        <v>0</v>
      </c>
      <c r="N56" s="47">
        <f>IFERROR(ROUND(AVERAGE(G56:L56),2),0)</f>
        <v>0</v>
      </c>
    </row>
    <row r="57" spans="1:14" x14ac:dyDescent="0.2">
      <c r="A57" s="1" cm="1">
        <f t="array" ref="A57">ROW()-ROW(KVALIFIKACIA6[#Headers])</f>
        <v>56</v>
      </c>
      <c r="B57" s="38"/>
      <c r="C57" s="44"/>
      <c r="D57" s="44"/>
      <c r="E57" s="1" t="str">
        <f ca="1">IF(ISBLANK(KVALIFIKACIA6[[#This Row],[Datum narodenia]]),"",YEAR(TODAY())-YEAR(KVALIFIKACIA6[[#This Row],[Datum narodenia]]))</f>
        <v/>
      </c>
      <c r="F57" s="46" t="str">
        <f ca="1">IF(ISBLANK(KVALIFIKACIA6[[#This Row],[Datum narodenia]]),"",IF(YEAR(DATE(YEAR(TODAY()), 12, 31)) - YEAR(D57) - IF(DATE(YEAR(TODAY()), MONTH(D57), DAY(D57)) &gt; DATE(YEAR(TODAY()), 12, 31), 1, 0) &lt; 60, 0, YEAR(DATE(YEAR(TODAY()), 12, 31)) - YEAR(D57) - IF(DATE(YEAR(TODAY()), MONTH(D57), DAY(D57)) &gt; DATE(YEAR(TODAY()), 12, 31), 1, 0) - 60))</f>
        <v/>
      </c>
      <c r="G57" s="44"/>
      <c r="H57" s="44"/>
      <c r="I57" s="44"/>
      <c r="J57" s="44"/>
      <c r="K57" s="44"/>
      <c r="L57" s="44"/>
      <c r="M57" s="1">
        <f ca="1">IFERROR(SUM(G57:L57)+(COUNT(KVALIFIKACIA6[[#This Row],[Hra 1]:[Hra 6]])*KVALIFIKACIA6[[#This Row],[HDC]]),0)</f>
        <v>0</v>
      </c>
      <c r="N57" s="47">
        <f>IFERROR(ROUND(AVERAGE(G57:L57),2),0)</f>
        <v>0</v>
      </c>
    </row>
    <row r="58" spans="1:14" x14ac:dyDescent="0.2">
      <c r="A58" s="1" cm="1">
        <f t="array" ref="A58">ROW()-ROW(KVALIFIKACIA6[#Headers])</f>
        <v>57</v>
      </c>
      <c r="B58" s="38"/>
      <c r="C58" s="44"/>
      <c r="D58" s="44"/>
      <c r="E58" s="1" t="str">
        <f ca="1">IF(ISBLANK(KVALIFIKACIA6[[#This Row],[Datum narodenia]]),"",YEAR(TODAY())-YEAR(KVALIFIKACIA6[[#This Row],[Datum narodenia]]))</f>
        <v/>
      </c>
      <c r="F58" s="46" t="str">
        <f ca="1">IF(ISBLANK(KVALIFIKACIA6[[#This Row],[Datum narodenia]]),"",IF(YEAR(DATE(YEAR(TODAY()), 12, 31)) - YEAR(D58) - IF(DATE(YEAR(TODAY()), MONTH(D58), DAY(D58)) &gt; DATE(YEAR(TODAY()), 12, 31), 1, 0) &lt; 60, 0, YEAR(DATE(YEAR(TODAY()), 12, 31)) - YEAR(D58) - IF(DATE(YEAR(TODAY()), MONTH(D58), DAY(D58)) &gt; DATE(YEAR(TODAY()), 12, 31), 1, 0) - 60))</f>
        <v/>
      </c>
      <c r="G58" s="44"/>
      <c r="H58" s="44"/>
      <c r="I58" s="44"/>
      <c r="J58" s="44"/>
      <c r="K58" s="44"/>
      <c r="L58" s="44"/>
      <c r="M58" s="1">
        <f ca="1">IFERROR(SUM(G58:L58)+(COUNT(KVALIFIKACIA6[[#This Row],[Hra 1]:[Hra 6]])*KVALIFIKACIA6[[#This Row],[HDC]]),0)</f>
        <v>0</v>
      </c>
      <c r="N58" s="47">
        <f>IFERROR(ROUND(AVERAGE(G58:L58),2),0)</f>
        <v>0</v>
      </c>
    </row>
    <row r="59" spans="1:14" x14ac:dyDescent="0.2">
      <c r="A59" s="1" cm="1">
        <f t="array" ref="A59">ROW()-ROW(KVALIFIKACIA6[#Headers])</f>
        <v>58</v>
      </c>
      <c r="B59" s="38"/>
      <c r="C59" s="44"/>
      <c r="D59" s="44"/>
      <c r="E59" s="1" t="str">
        <f ca="1">IF(ISBLANK(KVALIFIKACIA6[[#This Row],[Datum narodenia]]),"",YEAR(TODAY())-YEAR(KVALIFIKACIA6[[#This Row],[Datum narodenia]]))</f>
        <v/>
      </c>
      <c r="F59" s="46" t="str">
        <f ca="1">IF(ISBLANK(KVALIFIKACIA6[[#This Row],[Datum narodenia]]),"",IF(YEAR(DATE(YEAR(TODAY()), 12, 31)) - YEAR(D59) - IF(DATE(YEAR(TODAY()), MONTH(D59), DAY(D59)) &gt; DATE(YEAR(TODAY()), 12, 31), 1, 0) &lt; 60, 0, YEAR(DATE(YEAR(TODAY()), 12, 31)) - YEAR(D59) - IF(DATE(YEAR(TODAY()), MONTH(D59), DAY(D59)) &gt; DATE(YEAR(TODAY()), 12, 31), 1, 0) - 60))</f>
        <v/>
      </c>
      <c r="G59" s="44"/>
      <c r="H59" s="44"/>
      <c r="I59" s="44"/>
      <c r="J59" s="44"/>
      <c r="K59" s="44"/>
      <c r="L59" s="44"/>
      <c r="M59" s="1">
        <f ca="1">IFERROR(SUM(G59:L59)+(COUNT(KVALIFIKACIA6[[#This Row],[Hra 1]:[Hra 6]])*KVALIFIKACIA6[[#This Row],[HDC]]),0)</f>
        <v>0</v>
      </c>
      <c r="N59" s="47">
        <f>IFERROR(ROUND(AVERAGE(G59:L59),2),0)</f>
        <v>0</v>
      </c>
    </row>
    <row r="60" spans="1:14" x14ac:dyDescent="0.2">
      <c r="A60" s="1" cm="1">
        <f t="array" ref="A60">ROW()-ROW(KVALIFIKACIA6[#Headers])</f>
        <v>59</v>
      </c>
      <c r="B60" s="38"/>
      <c r="C60" s="44"/>
      <c r="D60" s="44"/>
      <c r="E60" s="1" t="str">
        <f ca="1">IF(ISBLANK(KVALIFIKACIA6[[#This Row],[Datum narodenia]]),"",YEAR(TODAY())-YEAR(KVALIFIKACIA6[[#This Row],[Datum narodenia]]))</f>
        <v/>
      </c>
      <c r="F60" s="46" t="str">
        <f ca="1">IF(ISBLANK(KVALIFIKACIA6[[#This Row],[Datum narodenia]]),"",IF(YEAR(DATE(YEAR(TODAY()), 12, 31)) - YEAR(D60) - IF(DATE(YEAR(TODAY()), MONTH(D60), DAY(D60)) &gt; DATE(YEAR(TODAY()), 12, 31), 1, 0) &lt; 60, 0, YEAR(DATE(YEAR(TODAY()), 12, 31)) - YEAR(D60) - IF(DATE(YEAR(TODAY()), MONTH(D60), DAY(D60)) &gt; DATE(YEAR(TODAY()), 12, 31), 1, 0) - 60))</f>
        <v/>
      </c>
      <c r="G60" s="44"/>
      <c r="H60" s="44"/>
      <c r="I60" s="44"/>
      <c r="J60" s="44"/>
      <c r="K60" s="44"/>
      <c r="L60" s="44"/>
      <c r="M60" s="1">
        <f ca="1">IFERROR(SUM(G60:L60)+(COUNT(KVALIFIKACIA6[[#This Row],[Hra 1]:[Hra 6]])*KVALIFIKACIA6[[#This Row],[HDC]]),0)</f>
        <v>0</v>
      </c>
      <c r="N60" s="47">
        <f>IFERROR(ROUND(AVERAGE(G60:L60),2),0)</f>
        <v>0</v>
      </c>
    </row>
    <row r="61" spans="1:14" x14ac:dyDescent="0.2">
      <c r="A61" s="1" cm="1">
        <f t="array" ref="A61">ROW()-ROW(KVALIFIKACIA6[#Headers])</f>
        <v>60</v>
      </c>
      <c r="B61" s="38"/>
      <c r="C61" s="44"/>
      <c r="D61" s="44"/>
      <c r="E61" s="1" t="str">
        <f ca="1">IF(ISBLANK(KVALIFIKACIA6[[#This Row],[Datum narodenia]]),"",YEAR(TODAY())-YEAR(KVALIFIKACIA6[[#This Row],[Datum narodenia]]))</f>
        <v/>
      </c>
      <c r="F61" s="46" t="str">
        <f ca="1">IF(ISBLANK(KVALIFIKACIA6[[#This Row],[Datum narodenia]]),"",IF(YEAR(DATE(YEAR(TODAY()), 12, 31)) - YEAR(D61) - IF(DATE(YEAR(TODAY()), MONTH(D61), DAY(D61)) &gt; DATE(YEAR(TODAY()), 12, 31), 1, 0) &lt; 60, 0, YEAR(DATE(YEAR(TODAY()), 12, 31)) - YEAR(D61) - IF(DATE(YEAR(TODAY()), MONTH(D61), DAY(D61)) &gt; DATE(YEAR(TODAY()), 12, 31), 1, 0) - 60))</f>
        <v/>
      </c>
      <c r="G61" s="44"/>
      <c r="H61" s="44"/>
      <c r="I61" s="44"/>
      <c r="J61" s="44"/>
      <c r="K61" s="44"/>
      <c r="L61" s="44"/>
      <c r="M61" s="1">
        <f ca="1">IFERROR(SUM(G61:L61)+(COUNT(KVALIFIKACIA6[[#This Row],[Hra 1]:[Hra 6]])*KVALIFIKACIA6[[#This Row],[HDC]]),0)</f>
        <v>0</v>
      </c>
      <c r="N61" s="47">
        <f>IFERROR(ROUND(AVERAGE(G61:L61),2),0)</f>
        <v>0</v>
      </c>
    </row>
    <row r="62" spans="1:14" x14ac:dyDescent="0.2">
      <c r="A62" s="1" cm="1">
        <f t="array" ref="A62">ROW()-ROW(KVALIFIKACIA6[#Headers])</f>
        <v>61</v>
      </c>
      <c r="B62" s="38"/>
      <c r="C62" s="44"/>
      <c r="D62" s="44"/>
      <c r="E62" s="1" t="str">
        <f ca="1">IF(ISBLANK(KVALIFIKACIA6[[#This Row],[Datum narodenia]]),"",YEAR(TODAY())-YEAR(KVALIFIKACIA6[[#This Row],[Datum narodenia]]))</f>
        <v/>
      </c>
      <c r="F62" s="46" t="str">
        <f ca="1">IF(ISBLANK(KVALIFIKACIA6[[#This Row],[Datum narodenia]]),"",IF(YEAR(DATE(YEAR(TODAY()), 12, 31)) - YEAR(D62) - IF(DATE(YEAR(TODAY()), MONTH(D62), DAY(D62)) &gt; DATE(YEAR(TODAY()), 12, 31), 1, 0) &lt; 60, 0, YEAR(DATE(YEAR(TODAY()), 12, 31)) - YEAR(D62) - IF(DATE(YEAR(TODAY()), MONTH(D62), DAY(D62)) &gt; DATE(YEAR(TODAY()), 12, 31), 1, 0) - 60))</f>
        <v/>
      </c>
      <c r="G62" s="44"/>
      <c r="H62" s="44"/>
      <c r="I62" s="44"/>
      <c r="J62" s="44"/>
      <c r="K62" s="44"/>
      <c r="L62" s="44"/>
      <c r="M62" s="1">
        <f ca="1">IFERROR(SUM(G62:L62)+(COUNT(KVALIFIKACIA6[[#This Row],[Hra 1]:[Hra 6]])*KVALIFIKACIA6[[#This Row],[HDC]]),0)</f>
        <v>0</v>
      </c>
      <c r="N62" s="47">
        <f>IFERROR(ROUND(AVERAGE(G62:L62),2),0)</f>
        <v>0</v>
      </c>
    </row>
    <row r="63" spans="1:14" x14ac:dyDescent="0.2">
      <c r="A63" s="1" cm="1">
        <f t="array" ref="A63">ROW()-ROW(KVALIFIKACIA6[#Headers])</f>
        <v>62</v>
      </c>
      <c r="B63" s="38"/>
      <c r="C63" s="44"/>
      <c r="D63" s="44"/>
      <c r="E63" s="1" t="str">
        <f ca="1">IF(ISBLANK(KVALIFIKACIA6[[#This Row],[Datum narodenia]]),"",YEAR(TODAY())-YEAR(KVALIFIKACIA6[[#This Row],[Datum narodenia]]))</f>
        <v/>
      </c>
      <c r="F63" s="46" t="str">
        <f ca="1">IF(ISBLANK(KVALIFIKACIA6[[#This Row],[Datum narodenia]]),"",IF(YEAR(DATE(YEAR(TODAY()), 12, 31)) - YEAR(D63) - IF(DATE(YEAR(TODAY()), MONTH(D63), DAY(D63)) &gt; DATE(YEAR(TODAY()), 12, 31), 1, 0) &lt; 60, 0, YEAR(DATE(YEAR(TODAY()), 12, 31)) - YEAR(D63) - IF(DATE(YEAR(TODAY()), MONTH(D63), DAY(D63)) &gt; DATE(YEAR(TODAY()), 12, 31), 1, 0) - 60))</f>
        <v/>
      </c>
      <c r="G63" s="44"/>
      <c r="H63" s="44"/>
      <c r="I63" s="44"/>
      <c r="J63" s="44"/>
      <c r="K63" s="44"/>
      <c r="L63" s="44"/>
      <c r="M63" s="1">
        <f ca="1">IFERROR(SUM(G63:L63)+(COUNT(KVALIFIKACIA6[[#This Row],[Hra 1]:[Hra 6]])*KVALIFIKACIA6[[#This Row],[HDC]]),0)</f>
        <v>0</v>
      </c>
      <c r="N63" s="47">
        <f>IFERROR(ROUND(AVERAGE(G63:L63),2),0)</f>
        <v>0</v>
      </c>
    </row>
    <row r="64" spans="1:14" x14ac:dyDescent="0.2">
      <c r="A64" s="1" cm="1">
        <f t="array" ref="A64">ROW()-ROW(KVALIFIKACIA6[#Headers])</f>
        <v>63</v>
      </c>
      <c r="B64" s="38"/>
      <c r="C64" s="44"/>
      <c r="D64" s="44"/>
      <c r="E64" s="1" t="str">
        <f ca="1">IF(ISBLANK(KVALIFIKACIA6[[#This Row],[Datum narodenia]]),"",YEAR(TODAY())-YEAR(KVALIFIKACIA6[[#This Row],[Datum narodenia]]))</f>
        <v/>
      </c>
      <c r="F64" s="46" t="str">
        <f ca="1">IF(ISBLANK(KVALIFIKACIA6[[#This Row],[Datum narodenia]]),"",IF(YEAR(DATE(YEAR(TODAY()), 12, 31)) - YEAR(D64) - IF(DATE(YEAR(TODAY()), MONTH(D64), DAY(D64)) &gt; DATE(YEAR(TODAY()), 12, 31), 1, 0) &lt; 60, 0, YEAR(DATE(YEAR(TODAY()), 12, 31)) - YEAR(D64) - IF(DATE(YEAR(TODAY()), MONTH(D64), DAY(D64)) &gt; DATE(YEAR(TODAY()), 12, 31), 1, 0) - 60))</f>
        <v/>
      </c>
      <c r="G64" s="44"/>
      <c r="H64" s="44"/>
      <c r="I64" s="44"/>
      <c r="J64" s="44"/>
      <c r="K64" s="44"/>
      <c r="L64" s="44"/>
      <c r="M64" s="1">
        <f ca="1">IFERROR(SUM(G64:L64)+(COUNT(KVALIFIKACIA6[[#This Row],[Hra 1]:[Hra 6]])*KVALIFIKACIA6[[#This Row],[HDC]]),0)</f>
        <v>0</v>
      </c>
      <c r="N64" s="47">
        <f>IFERROR(ROUND(AVERAGE(G64:L64),2),0)</f>
        <v>0</v>
      </c>
    </row>
    <row r="65" spans="1:32" x14ac:dyDescent="0.2">
      <c r="A65" s="1" cm="1">
        <f t="array" ref="A65">ROW()-ROW(KVALIFIKACIA6[#Headers])</f>
        <v>64</v>
      </c>
      <c r="B65" s="38"/>
      <c r="C65" s="44"/>
      <c r="D65" s="44"/>
      <c r="E65" s="1" t="str">
        <f ca="1">IF(ISBLANK(KVALIFIKACIA6[[#This Row],[Datum narodenia]]),"",YEAR(TODAY())-YEAR(KVALIFIKACIA6[[#This Row],[Datum narodenia]]))</f>
        <v/>
      </c>
      <c r="F65" s="46" t="str">
        <f ca="1">IF(ISBLANK(KVALIFIKACIA6[[#This Row],[Datum narodenia]]),"",IF(YEAR(DATE(YEAR(TODAY()), 12, 31)) - YEAR(D65) - IF(DATE(YEAR(TODAY()), MONTH(D65), DAY(D65)) &gt; DATE(YEAR(TODAY()), 12, 31), 1, 0) &lt; 60, 0, YEAR(DATE(YEAR(TODAY()), 12, 31)) - YEAR(D65) - IF(DATE(YEAR(TODAY()), MONTH(D65), DAY(D65)) &gt; DATE(YEAR(TODAY()), 12, 31), 1, 0) - 60))</f>
        <v/>
      </c>
      <c r="G65" s="44"/>
      <c r="H65" s="44"/>
      <c r="I65" s="44"/>
      <c r="J65" s="44"/>
      <c r="K65" s="44"/>
      <c r="L65" s="44"/>
      <c r="M65" s="1">
        <f ca="1">IFERROR(SUM(G65:L65)+(COUNT(KVALIFIKACIA6[[#This Row],[Hra 1]:[Hra 6]])*KVALIFIKACIA6[[#This Row],[HDC]]),0)</f>
        <v>0</v>
      </c>
      <c r="N65" s="47">
        <f>IFERROR(ROUND(AVERAGE(G65:L65),2),0)</f>
        <v>0</v>
      </c>
    </row>
    <row r="66" spans="1:32" x14ac:dyDescent="0.2">
      <c r="A66" s="1" cm="1">
        <f t="array" ref="A66">ROW()-ROW(KVALIFIKACIA6[#Headers])</f>
        <v>65</v>
      </c>
      <c r="B66" s="38"/>
      <c r="C66" s="44"/>
      <c r="D66" s="44"/>
      <c r="E66" s="1" t="str">
        <f ca="1">IF(ISBLANK(KVALIFIKACIA6[[#This Row],[Datum narodenia]]),"",YEAR(TODAY())-YEAR(KVALIFIKACIA6[[#This Row],[Datum narodenia]]))</f>
        <v/>
      </c>
      <c r="F66" s="46" t="str">
        <f ca="1">IF(ISBLANK(KVALIFIKACIA6[[#This Row],[Datum narodenia]]),"",IF(YEAR(DATE(YEAR(TODAY()), 12, 31)) - YEAR(D66) - IF(DATE(YEAR(TODAY()), MONTH(D66), DAY(D66)) &gt; DATE(YEAR(TODAY()), 12, 31), 1, 0) &lt; 60, 0, YEAR(DATE(YEAR(TODAY()), 12, 31)) - YEAR(D66) - IF(DATE(YEAR(TODAY()), MONTH(D66), DAY(D66)) &gt; DATE(YEAR(TODAY()), 12, 31), 1, 0) - 60))</f>
        <v/>
      </c>
      <c r="G66" s="44"/>
      <c r="H66" s="44"/>
      <c r="I66" s="44"/>
      <c r="J66" s="44"/>
      <c r="K66" s="44"/>
      <c r="L66" s="44"/>
      <c r="M66" s="1">
        <f ca="1">IFERROR(SUM(G66:L66)+(COUNT(KVALIFIKACIA6[[#This Row],[Hra 1]:[Hra 6]])*KVALIFIKACIA6[[#This Row],[HDC]]),0)</f>
        <v>0</v>
      </c>
      <c r="N66" s="47">
        <f>IFERROR(ROUND(AVERAGE(G66:L66),2),0)</f>
        <v>0</v>
      </c>
    </row>
    <row r="67" spans="1:32" x14ac:dyDescent="0.2">
      <c r="A67" s="1"/>
      <c r="N67" s="47"/>
    </row>
    <row r="69" spans="1:32" x14ac:dyDescent="0.2">
      <c r="A69" s="50" t="s">
        <v>25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</row>
    <row r="70" spans="1:32" x14ac:dyDescent="0.2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</row>
    <row r="71" spans="1:32" ht="69" thickBot="1" x14ac:dyDescent="0.25">
      <c r="A71" s="15" t="s">
        <v>22</v>
      </c>
      <c r="B71" s="16" t="s">
        <v>12</v>
      </c>
      <c r="C71" s="52" t="s">
        <v>1</v>
      </c>
      <c r="D71" s="52" t="s">
        <v>17</v>
      </c>
      <c r="E71" s="52" t="s">
        <v>2</v>
      </c>
      <c r="F71" s="52" t="s">
        <v>3</v>
      </c>
      <c r="G71" s="52" t="s">
        <v>8</v>
      </c>
      <c r="H71" s="52"/>
      <c r="I71" s="52"/>
      <c r="J71" s="32"/>
      <c r="K71" s="32"/>
      <c r="L71" s="32"/>
      <c r="M71" s="32"/>
      <c r="N71" s="32"/>
      <c r="O71" s="32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7"/>
    </row>
    <row r="72" spans="1:32" ht="17" thickBot="1" x14ac:dyDescent="0.25">
      <c r="A72" s="18">
        <v>1</v>
      </c>
      <c r="B72" s="48">
        <v>1</v>
      </c>
      <c r="C72" s="53" t="str">
        <f>VLOOKUP(A72,KVALIFIKACIA6[#All],3,FALSE)</f>
        <v>Melkner Peter</v>
      </c>
      <c r="D72" s="33">
        <f ca="1">VLOOKUP(A72,KVALIFIKACIA6[#All],6,FALSE)</f>
        <v>7</v>
      </c>
      <c r="E72" s="54"/>
      <c r="F72" s="54"/>
      <c r="G72" s="33">
        <f t="shared" ref="G72:G73" ca="1" si="0">IFERROR(SUM(E72:F72)+(COUNT(E72:F72)*D72),"")</f>
        <v>0</v>
      </c>
      <c r="H72" s="30"/>
      <c r="I72" s="32"/>
      <c r="J72" s="32"/>
      <c r="K72" s="32"/>
      <c r="L72" s="32"/>
      <c r="M72" s="32"/>
      <c r="N72" s="32"/>
      <c r="O72" s="32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</row>
    <row r="73" spans="1:32" ht="17" thickBot="1" x14ac:dyDescent="0.25">
      <c r="A73" s="22">
        <v>16</v>
      </c>
      <c r="B73" s="49"/>
      <c r="C73" s="53" t="str">
        <f>VLOOKUP(A73,KVALIFIKACIA6[#All],3,FALSE)</f>
        <v>Varinský Pavol</v>
      </c>
      <c r="D73" s="33">
        <f ca="1">VLOOKUP(A73,KVALIFIKACIA6[#All],6,FALSE)</f>
        <v>8</v>
      </c>
      <c r="E73" s="54"/>
      <c r="F73" s="54"/>
      <c r="G73" s="33">
        <f t="shared" ca="1" si="0"/>
        <v>0</v>
      </c>
      <c r="H73" s="55"/>
      <c r="I73" s="32"/>
      <c r="J73" s="52" t="s">
        <v>12</v>
      </c>
      <c r="K73" s="52" t="s">
        <v>1</v>
      </c>
      <c r="L73" s="52" t="s">
        <v>17</v>
      </c>
      <c r="M73" s="52" t="s">
        <v>2</v>
      </c>
      <c r="N73" s="52" t="s">
        <v>3</v>
      </c>
      <c r="O73" s="52" t="s">
        <v>8</v>
      </c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</row>
    <row r="74" spans="1:32" ht="17" thickBot="1" x14ac:dyDescent="0.25">
      <c r="A74" s="24"/>
      <c r="B74" s="17"/>
      <c r="C74" s="24"/>
      <c r="D74" s="32"/>
      <c r="E74" s="56"/>
      <c r="F74" s="56"/>
      <c r="G74" s="32"/>
      <c r="H74" s="57"/>
      <c r="I74" s="58"/>
      <c r="J74" s="48">
        <v>7</v>
      </c>
      <c r="K74" s="59" t="str">
        <f ca="1">IF(G72&gt;G73,C72,C73)</f>
        <v>Varinský Pavol</v>
      </c>
      <c r="L74" s="33">
        <f ca="1">IF(G72&gt;G73,D72,D73)</f>
        <v>8</v>
      </c>
      <c r="M74" s="54"/>
      <c r="N74" s="54"/>
      <c r="O74" s="33">
        <f t="shared" ref="O74:O75" ca="1" si="1">IFERROR(SUM(M74:N74)+(COUNT(M74:N74)*L74),"")</f>
        <v>0</v>
      </c>
      <c r="P74" s="29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</row>
    <row r="75" spans="1:32" ht="17" thickBot="1" x14ac:dyDescent="0.25">
      <c r="A75" s="30"/>
      <c r="B75" s="17"/>
      <c r="C75" s="30"/>
      <c r="D75" s="32"/>
      <c r="E75" s="56"/>
      <c r="F75" s="56"/>
      <c r="G75" s="32"/>
      <c r="H75" s="57"/>
      <c r="I75" s="32"/>
      <c r="J75" s="49">
        <v>5</v>
      </c>
      <c r="K75" s="58" t="str">
        <f ca="1">IF(G76&gt;G77,C76,C77)</f>
        <v>Túroci Dušan</v>
      </c>
      <c r="L75" s="33">
        <f ca="1">IF(G76&gt;G77,D76,D77)</f>
        <v>13</v>
      </c>
      <c r="M75" s="54"/>
      <c r="N75" s="54"/>
      <c r="O75" s="33">
        <f t="shared" ca="1" si="1"/>
        <v>0</v>
      </c>
      <c r="P75" s="23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</row>
    <row r="76" spans="1:32" ht="17" thickBot="1" x14ac:dyDescent="0.25">
      <c r="A76" s="18">
        <v>8</v>
      </c>
      <c r="B76" s="48">
        <v>2</v>
      </c>
      <c r="C76" s="53" t="str">
        <f>VLOOKUP(A76,KVALIFIKACIA6[#All],3,FALSE)</f>
        <v xml:space="preserve">Šeben Ondrej </v>
      </c>
      <c r="D76" s="33">
        <f ca="1">VLOOKUP(A76,KVALIFIKACIA6[#All],6,FALSE)</f>
        <v>8</v>
      </c>
      <c r="E76" s="54"/>
      <c r="F76" s="54"/>
      <c r="G76" s="33">
        <f t="shared" ref="G76:G77" ca="1" si="2">IFERROR(SUM(E76:F76)+(COUNT(E76:F76)*D76),"")</f>
        <v>0</v>
      </c>
      <c r="H76" s="22"/>
      <c r="I76" s="32"/>
      <c r="J76" s="24"/>
      <c r="K76" s="24"/>
      <c r="L76" s="32"/>
      <c r="M76" s="56"/>
      <c r="N76" s="56"/>
      <c r="O76" s="32"/>
      <c r="P76" s="26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</row>
    <row r="77" spans="1:32" ht="17" thickBot="1" x14ac:dyDescent="0.25">
      <c r="A77" s="22">
        <v>9</v>
      </c>
      <c r="B77" s="49"/>
      <c r="C77" s="53" t="str">
        <f>VLOOKUP(A77,KVALIFIKACIA6[#All],3,FALSE)</f>
        <v>Túroci Dušan</v>
      </c>
      <c r="D77" s="33">
        <f ca="1">VLOOKUP(A77,KVALIFIKACIA6[#All],6,FALSE)</f>
        <v>13</v>
      </c>
      <c r="E77" s="54"/>
      <c r="F77" s="54"/>
      <c r="G77" s="33">
        <f t="shared" ca="1" si="2"/>
        <v>0</v>
      </c>
      <c r="H77" s="32"/>
      <c r="I77" s="32"/>
      <c r="J77" s="32"/>
      <c r="K77" s="32"/>
      <c r="L77" s="32"/>
      <c r="M77" s="56"/>
      <c r="N77" s="56"/>
      <c r="O77" s="32"/>
      <c r="P77" s="26"/>
      <c r="Q77" s="17"/>
      <c r="R77" s="16" t="s">
        <v>12</v>
      </c>
      <c r="S77" s="16" t="s">
        <v>1</v>
      </c>
      <c r="T77" s="16" t="s">
        <v>17</v>
      </c>
      <c r="U77" s="16" t="s">
        <v>2</v>
      </c>
      <c r="V77" s="16" t="s">
        <v>3</v>
      </c>
      <c r="W77" s="16" t="s">
        <v>8</v>
      </c>
      <c r="X77" s="17"/>
      <c r="Y77" s="17"/>
      <c r="Z77" s="17"/>
      <c r="AA77" s="17"/>
      <c r="AB77" s="17"/>
      <c r="AC77" s="17"/>
      <c r="AD77" s="17"/>
      <c r="AE77" s="17"/>
      <c r="AF77" s="17"/>
    </row>
    <row r="78" spans="1:32" ht="17" thickBot="1" x14ac:dyDescent="0.25">
      <c r="A78" s="32"/>
      <c r="B78" s="17"/>
      <c r="C78" s="32"/>
      <c r="D78" s="32"/>
      <c r="E78" s="56"/>
      <c r="F78" s="56"/>
      <c r="G78" s="32"/>
      <c r="H78" s="32"/>
      <c r="I78" s="32"/>
      <c r="J78" s="32"/>
      <c r="K78" s="32"/>
      <c r="L78" s="32"/>
      <c r="M78" s="56"/>
      <c r="N78" s="56"/>
      <c r="O78" s="32"/>
      <c r="P78" s="26"/>
      <c r="Q78" s="27"/>
      <c r="R78" s="48">
        <v>1</v>
      </c>
      <c r="S78" s="28" t="str">
        <f ca="1">IF(O74&gt;O75,K74,K75)</f>
        <v>Túroci Dušan</v>
      </c>
      <c r="T78" s="20">
        <f ca="1">IF(O74&gt;O75,L74,L75)</f>
        <v>13</v>
      </c>
      <c r="U78" s="39"/>
      <c r="V78" s="39"/>
      <c r="W78" s="20">
        <f t="shared" ref="W78:W79" ca="1" si="3">IFERROR(SUM(U78:V78)+(COUNT(U78:V78)*T78),"")</f>
        <v>0</v>
      </c>
      <c r="X78" s="29"/>
      <c r="Y78" s="17"/>
      <c r="Z78" s="17"/>
      <c r="AA78" s="16"/>
      <c r="AB78" s="16"/>
      <c r="AC78" s="16"/>
      <c r="AD78" s="16"/>
      <c r="AE78" s="16"/>
      <c r="AF78" s="17"/>
    </row>
    <row r="79" spans="1:32" ht="17" thickBot="1" x14ac:dyDescent="0.25">
      <c r="A79" s="32"/>
      <c r="B79" s="17"/>
      <c r="C79" s="32"/>
      <c r="D79" s="32"/>
      <c r="E79" s="56"/>
      <c r="F79" s="56"/>
      <c r="G79" s="32"/>
      <c r="H79" s="32"/>
      <c r="I79" s="32"/>
      <c r="J79" s="32"/>
      <c r="K79" s="32"/>
      <c r="L79" s="32"/>
      <c r="M79" s="56"/>
      <c r="N79" s="56"/>
      <c r="O79" s="32"/>
      <c r="P79" s="26"/>
      <c r="Q79" s="17"/>
      <c r="R79" s="49"/>
      <c r="S79" s="27" t="str">
        <f ca="1">IF(O82&gt;O83,K82,K83)</f>
        <v xml:space="preserve">Mrázik Vladimír </v>
      </c>
      <c r="T79" s="20">
        <f ca="1">IF(O82&gt;O83,L82,L83)</f>
        <v>7</v>
      </c>
      <c r="U79" s="39"/>
      <c r="V79" s="39"/>
      <c r="W79" s="20">
        <f t="shared" ca="1" si="3"/>
        <v>0</v>
      </c>
      <c r="X79" s="26"/>
      <c r="Y79" s="17"/>
      <c r="Z79" s="17"/>
      <c r="AA79" s="17"/>
      <c r="AB79" s="17"/>
      <c r="AC79" s="17"/>
      <c r="AD79" s="17"/>
      <c r="AE79" s="17"/>
      <c r="AF79" s="17"/>
    </row>
    <row r="80" spans="1:32" ht="17" thickBot="1" x14ac:dyDescent="0.25">
      <c r="A80" s="18">
        <v>4</v>
      </c>
      <c r="B80" s="48">
        <v>3</v>
      </c>
      <c r="C80" s="53" t="str">
        <f>VLOOKUP(A80,KVALIFIKACIA6[#All],3,FALSE)</f>
        <v xml:space="preserve">Debnár Ján </v>
      </c>
      <c r="D80" s="33">
        <f ca="1">VLOOKUP(A80,KVALIFIKACIA6[#All],6,FALSE)</f>
        <v>16</v>
      </c>
      <c r="E80" s="54"/>
      <c r="F80" s="54"/>
      <c r="G80" s="33">
        <f t="shared" ref="G80:G81" ca="1" si="4">IFERROR(SUM(E80:F80)+(COUNT(E80:F80)*D80),"")</f>
        <v>0</v>
      </c>
      <c r="H80" s="60"/>
      <c r="I80" s="32"/>
      <c r="J80" s="32"/>
      <c r="K80" s="32"/>
      <c r="L80" s="32"/>
      <c r="M80" s="56"/>
      <c r="N80" s="56"/>
      <c r="O80" s="32"/>
      <c r="P80" s="26"/>
      <c r="Q80" s="17"/>
      <c r="R80" s="25"/>
      <c r="S80" s="25"/>
      <c r="T80" s="17"/>
      <c r="U80" s="40"/>
      <c r="V80" s="40"/>
      <c r="W80" s="17"/>
      <c r="X80" s="26"/>
      <c r="Y80" s="17"/>
      <c r="Z80" s="17"/>
      <c r="AA80" s="17"/>
      <c r="AB80" s="17"/>
      <c r="AC80" s="17"/>
      <c r="AD80" s="17"/>
      <c r="AE80" s="17"/>
      <c r="AF80" s="17"/>
    </row>
    <row r="81" spans="1:32" ht="17" thickBot="1" x14ac:dyDescent="0.25">
      <c r="A81" s="22">
        <v>13</v>
      </c>
      <c r="B81" s="49"/>
      <c r="C81" s="53" t="str">
        <f>VLOOKUP(A81,KVALIFIKACIA6[#All],3,FALSE)</f>
        <v xml:space="preserve">Ondricha Miroslav </v>
      </c>
      <c r="D81" s="33">
        <f ca="1">VLOOKUP(A81,KVALIFIKACIA6[#All],6,FALSE)</f>
        <v>9</v>
      </c>
      <c r="E81" s="54"/>
      <c r="F81" s="54"/>
      <c r="G81" s="33">
        <f t="shared" ca="1" si="4"/>
        <v>0</v>
      </c>
      <c r="H81" s="55"/>
      <c r="I81" s="32"/>
      <c r="J81" s="52" t="s">
        <v>12</v>
      </c>
      <c r="K81" s="52" t="s">
        <v>1</v>
      </c>
      <c r="L81" s="52" t="s">
        <v>17</v>
      </c>
      <c r="M81" s="61" t="s">
        <v>2</v>
      </c>
      <c r="N81" s="61" t="s">
        <v>3</v>
      </c>
      <c r="O81" s="52" t="s">
        <v>8</v>
      </c>
      <c r="P81" s="26"/>
      <c r="Q81" s="17"/>
      <c r="R81" s="17"/>
      <c r="S81" s="17"/>
      <c r="T81" s="17"/>
      <c r="U81" s="40"/>
      <c r="V81" s="40"/>
      <c r="W81" s="17"/>
      <c r="X81" s="26"/>
      <c r="Y81" s="17"/>
      <c r="Z81" s="17"/>
      <c r="AA81" s="17"/>
      <c r="AB81" s="17"/>
      <c r="AC81" s="17"/>
      <c r="AD81" s="17"/>
      <c r="AE81" s="17"/>
      <c r="AF81" s="17"/>
    </row>
    <row r="82" spans="1:32" ht="17" thickBot="1" x14ac:dyDescent="0.25">
      <c r="A82" s="24"/>
      <c r="B82" s="17"/>
      <c r="C82" s="24"/>
      <c r="D82" s="32"/>
      <c r="E82" s="56"/>
      <c r="F82" s="56"/>
      <c r="G82" s="32"/>
      <c r="H82" s="57"/>
      <c r="I82" s="58"/>
      <c r="J82" s="48">
        <v>8</v>
      </c>
      <c r="K82" s="59" t="str">
        <f ca="1">IF(G80&gt;G81,C80,C81)</f>
        <v xml:space="preserve">Ondricha Miroslav </v>
      </c>
      <c r="L82" s="33">
        <f ca="1">IF(G80&gt;G81,D80,D81)</f>
        <v>9</v>
      </c>
      <c r="M82" s="54"/>
      <c r="N82" s="54"/>
      <c r="O82" s="33">
        <f t="shared" ref="O82:O83" ca="1" si="5">IFERROR(SUM(M82:N82)+(COUNT(M82:N82)*L82),"")</f>
        <v>0</v>
      </c>
      <c r="P82" s="31"/>
      <c r="Q82" s="17"/>
      <c r="R82" s="17"/>
      <c r="S82" s="17"/>
      <c r="T82" s="17"/>
      <c r="U82" s="40"/>
      <c r="V82" s="40"/>
      <c r="W82" s="17"/>
      <c r="X82" s="26"/>
      <c r="Y82" s="17"/>
      <c r="Z82" s="17"/>
      <c r="AA82" s="17"/>
      <c r="AB82" s="17"/>
      <c r="AC82" s="17"/>
      <c r="AD82" s="17"/>
      <c r="AE82" s="17"/>
      <c r="AF82" s="17"/>
    </row>
    <row r="83" spans="1:32" ht="17" thickBot="1" x14ac:dyDescent="0.25">
      <c r="A83" s="30"/>
      <c r="B83" s="17"/>
      <c r="C83" s="30"/>
      <c r="D83" s="32"/>
      <c r="E83" s="56"/>
      <c r="F83" s="56"/>
      <c r="G83" s="32"/>
      <c r="H83" s="57"/>
      <c r="I83" s="32"/>
      <c r="J83" s="49">
        <v>6</v>
      </c>
      <c r="K83" s="58" t="str">
        <f ca="1">IF(G84&gt;G85,C84,C85)</f>
        <v xml:space="preserve">Mrázik Vladimír </v>
      </c>
      <c r="L83" s="33">
        <f ca="1">IF(G84&gt;G85,D84,D85)</f>
        <v>7</v>
      </c>
      <c r="M83" s="54"/>
      <c r="N83" s="54"/>
      <c r="O83" s="33">
        <f t="shared" ca="1" si="5"/>
        <v>0</v>
      </c>
      <c r="P83" s="17"/>
      <c r="Q83" s="17"/>
      <c r="R83" s="17"/>
      <c r="S83" s="17"/>
      <c r="T83" s="17"/>
      <c r="U83" s="40"/>
      <c r="V83" s="40"/>
      <c r="W83" s="17"/>
      <c r="X83" s="26"/>
      <c r="Y83" s="17"/>
      <c r="Z83" s="17"/>
      <c r="AA83" s="17"/>
      <c r="AB83" s="17"/>
      <c r="AC83" s="17"/>
      <c r="AD83" s="17"/>
      <c r="AE83" s="17"/>
      <c r="AF83" s="17"/>
    </row>
    <row r="84" spans="1:32" ht="17" thickBot="1" x14ac:dyDescent="0.25">
      <c r="A84" s="18">
        <v>5</v>
      </c>
      <c r="B84" s="48">
        <v>4</v>
      </c>
      <c r="C84" s="53" t="str">
        <f>VLOOKUP(A84,KVALIFIKACIA6[#All],3,FALSE)</f>
        <v xml:space="preserve">Pavlikovský Vladimír </v>
      </c>
      <c r="D84" s="33">
        <f ca="1">VLOOKUP(A84,KVALIFIKACIA6[#All],6,FALSE)</f>
        <v>6</v>
      </c>
      <c r="E84" s="54"/>
      <c r="F84" s="54"/>
      <c r="G84" s="33">
        <f t="shared" ref="G84:G85" ca="1" si="6">IFERROR(SUM(E84:F84)+(COUNT(E84:F84)*D84),"")</f>
        <v>0</v>
      </c>
      <c r="H84" s="22"/>
      <c r="I84" s="32"/>
      <c r="J84" s="32"/>
      <c r="K84" s="32"/>
      <c r="L84" s="32"/>
      <c r="M84" s="56"/>
      <c r="N84" s="56"/>
      <c r="O84" s="32"/>
      <c r="P84" s="17"/>
      <c r="Q84" s="17"/>
      <c r="R84" s="17"/>
      <c r="S84" s="17"/>
      <c r="T84" s="17"/>
      <c r="U84" s="40"/>
      <c r="V84" s="40"/>
      <c r="W84" s="17"/>
      <c r="X84" s="26"/>
      <c r="Y84" s="17"/>
      <c r="Z84" s="17"/>
      <c r="AA84" s="17"/>
      <c r="AB84" s="17"/>
      <c r="AC84" s="17"/>
      <c r="AD84" s="17"/>
      <c r="AE84" s="17"/>
      <c r="AF84" s="17"/>
    </row>
    <row r="85" spans="1:32" ht="17" thickBot="1" x14ac:dyDescent="0.25">
      <c r="A85" s="22">
        <v>12</v>
      </c>
      <c r="B85" s="49"/>
      <c r="C85" s="53" t="str">
        <f>VLOOKUP(A85,KVALIFIKACIA6[#All],3,FALSE)</f>
        <v xml:space="preserve">Mrázik Vladimír </v>
      </c>
      <c r="D85" s="33">
        <f ca="1">VLOOKUP(A85,KVALIFIKACIA6[#All],6,FALSE)</f>
        <v>7</v>
      </c>
      <c r="E85" s="54"/>
      <c r="F85" s="54"/>
      <c r="G85" s="33">
        <f t="shared" ca="1" si="6"/>
        <v>0</v>
      </c>
      <c r="H85" s="32"/>
      <c r="I85" s="32"/>
      <c r="J85" s="32"/>
      <c r="K85" s="32"/>
      <c r="L85" s="32"/>
      <c r="M85" s="56"/>
      <c r="N85" s="56"/>
      <c r="O85" s="32"/>
      <c r="P85" s="17"/>
      <c r="Q85" s="17"/>
      <c r="R85" s="17"/>
      <c r="S85" s="17"/>
      <c r="T85" s="17"/>
      <c r="U85" s="40"/>
      <c r="V85" s="40"/>
      <c r="W85" s="17"/>
      <c r="X85" s="26"/>
      <c r="Y85" s="17"/>
      <c r="Z85" s="16" t="s">
        <v>12</v>
      </c>
      <c r="AA85" s="16" t="s">
        <v>1</v>
      </c>
      <c r="AB85" s="16" t="s">
        <v>17</v>
      </c>
      <c r="AC85" s="16" t="s">
        <v>2</v>
      </c>
      <c r="AD85" s="16" t="s">
        <v>3</v>
      </c>
      <c r="AE85" s="16" t="s">
        <v>8</v>
      </c>
      <c r="AF85" s="17"/>
    </row>
    <row r="86" spans="1:32" ht="17" thickBot="1" x14ac:dyDescent="0.25">
      <c r="A86" s="32"/>
      <c r="B86" s="17"/>
      <c r="C86" s="32"/>
      <c r="D86" s="32"/>
      <c r="E86" s="56"/>
      <c r="F86" s="56"/>
      <c r="G86" s="32"/>
      <c r="H86" s="32"/>
      <c r="I86" s="32"/>
      <c r="J86" s="32"/>
      <c r="K86" s="32"/>
      <c r="L86" s="32"/>
      <c r="M86" s="56"/>
      <c r="N86" s="56"/>
      <c r="O86" s="32"/>
      <c r="P86" s="17"/>
      <c r="Q86" s="17"/>
      <c r="R86" s="17"/>
      <c r="S86" s="17"/>
      <c r="T86" s="17"/>
      <c r="U86" s="40"/>
      <c r="V86" s="40"/>
      <c r="W86" s="17"/>
      <c r="X86" s="26"/>
      <c r="Y86" s="27"/>
      <c r="Z86" s="33">
        <v>3</v>
      </c>
      <c r="AA86" s="28" t="str">
        <f ca="1">IF(W78&gt;W79,S78,S79)</f>
        <v xml:space="preserve">Mrázik Vladimír </v>
      </c>
      <c r="AB86" s="20">
        <f ca="1">IF(W78&gt;W79,T78,T79)</f>
        <v>7</v>
      </c>
      <c r="AC86" s="39"/>
      <c r="AD86" s="39"/>
      <c r="AE86" s="20">
        <f t="shared" ref="AE86:AE87" ca="1" si="7">IFERROR(SUM(AC86:AD86)+(COUNT(AC86:AD86)*AB86),"")</f>
        <v>0</v>
      </c>
      <c r="AF86" s="17"/>
    </row>
    <row r="87" spans="1:32" ht="17" thickBot="1" x14ac:dyDescent="0.25">
      <c r="A87" s="32"/>
      <c r="B87" s="17"/>
      <c r="C87" s="32"/>
      <c r="D87" s="32"/>
      <c r="E87" s="56"/>
      <c r="F87" s="56"/>
      <c r="G87" s="32"/>
      <c r="H87" s="32"/>
      <c r="I87" s="32"/>
      <c r="J87" s="32"/>
      <c r="K87" s="32"/>
      <c r="L87" s="32"/>
      <c r="M87" s="56"/>
      <c r="N87" s="56"/>
      <c r="O87" s="32"/>
      <c r="P87" s="17"/>
      <c r="Q87" s="17"/>
      <c r="R87" s="17"/>
      <c r="S87" s="17"/>
      <c r="T87" s="17"/>
      <c r="U87" s="40"/>
      <c r="V87" s="40"/>
      <c r="W87" s="17"/>
      <c r="X87" s="26"/>
      <c r="Y87" s="17"/>
      <c r="Z87" s="22">
        <v>4</v>
      </c>
      <c r="AA87" s="27" t="str">
        <f ca="1">IF(W94&gt;W95,S94,S95)</f>
        <v xml:space="preserve">Lendácky Igor </v>
      </c>
      <c r="AB87" s="20">
        <f ca="1">IF(W94&gt;W95,T94,T95)</f>
        <v>12</v>
      </c>
      <c r="AC87" s="39"/>
      <c r="AD87" s="39"/>
      <c r="AE87" s="20">
        <f t="shared" ca="1" si="7"/>
        <v>0</v>
      </c>
      <c r="AF87" s="17"/>
    </row>
    <row r="88" spans="1:32" ht="17" thickBot="1" x14ac:dyDescent="0.25">
      <c r="A88" s="18">
        <v>2</v>
      </c>
      <c r="B88" s="48">
        <v>5</v>
      </c>
      <c r="C88" s="53" t="str">
        <f>VLOOKUP(A88,KVALIFIKACIA6[#All],3,FALSE)</f>
        <v>Martinkovič Peter</v>
      </c>
      <c r="D88" s="33">
        <f ca="1">VLOOKUP(A88,KVALIFIKACIA6[#All],6,FALSE)</f>
        <v>5</v>
      </c>
      <c r="E88" s="54"/>
      <c r="F88" s="54"/>
      <c r="G88" s="33">
        <f t="shared" ref="G88:G89" ca="1" si="8">IFERROR(SUM(E88:F88)+(COUNT(E88:F88)*D88),"")</f>
        <v>0</v>
      </c>
      <c r="H88" s="60"/>
      <c r="I88" s="32"/>
      <c r="J88" s="32"/>
      <c r="K88" s="32"/>
      <c r="L88" s="32"/>
      <c r="M88" s="56"/>
      <c r="N88" s="56"/>
      <c r="O88" s="32"/>
      <c r="P88" s="17"/>
      <c r="Q88" s="17"/>
      <c r="R88" s="17"/>
      <c r="S88" s="17"/>
      <c r="T88" s="17"/>
      <c r="U88" s="40"/>
      <c r="V88" s="40"/>
      <c r="W88" s="17"/>
      <c r="X88" s="26"/>
      <c r="Y88" s="17"/>
      <c r="Z88" s="17"/>
      <c r="AA88" s="17"/>
      <c r="AB88" s="17"/>
      <c r="AC88" s="17"/>
      <c r="AD88" s="17"/>
      <c r="AE88" s="17"/>
      <c r="AF88" s="17"/>
    </row>
    <row r="89" spans="1:32" ht="17" thickBot="1" x14ac:dyDescent="0.25">
      <c r="A89" s="22">
        <v>15</v>
      </c>
      <c r="B89" s="49"/>
      <c r="C89" s="53" t="str">
        <f>VLOOKUP(A89,KVALIFIKACIA6[#All],3,FALSE)</f>
        <v xml:space="preserve">Witkovský Rudolf </v>
      </c>
      <c r="D89" s="33">
        <f ca="1">VLOOKUP(A89,KVALIFIKACIA6[#All],6,FALSE)</f>
        <v>7</v>
      </c>
      <c r="E89" s="54"/>
      <c r="F89" s="54"/>
      <c r="G89" s="33">
        <f t="shared" ca="1" si="8"/>
        <v>0</v>
      </c>
      <c r="H89" s="55"/>
      <c r="I89" s="32"/>
      <c r="J89" s="52" t="s">
        <v>12</v>
      </c>
      <c r="K89" s="52" t="s">
        <v>1</v>
      </c>
      <c r="L89" s="52" t="s">
        <v>17</v>
      </c>
      <c r="M89" s="61" t="s">
        <v>2</v>
      </c>
      <c r="N89" s="61" t="s">
        <v>3</v>
      </c>
      <c r="O89" s="52" t="s">
        <v>8</v>
      </c>
      <c r="P89" s="17"/>
      <c r="Q89" s="17"/>
      <c r="R89" s="17"/>
      <c r="S89" s="17"/>
      <c r="T89" s="17"/>
      <c r="U89" s="40"/>
      <c r="V89" s="40"/>
      <c r="W89" s="17"/>
      <c r="X89" s="26"/>
      <c r="Y89" s="17"/>
      <c r="Z89" s="17"/>
      <c r="AA89" s="17"/>
      <c r="AB89" s="17"/>
      <c r="AC89" s="17"/>
      <c r="AD89" s="17"/>
      <c r="AE89" s="17"/>
      <c r="AF89" s="17"/>
    </row>
    <row r="90" spans="1:32" ht="17" thickBot="1" x14ac:dyDescent="0.25">
      <c r="A90" s="24"/>
      <c r="B90" s="17"/>
      <c r="C90" s="24"/>
      <c r="D90" s="32"/>
      <c r="E90" s="56"/>
      <c r="F90" s="56"/>
      <c r="G90" s="32"/>
      <c r="H90" s="57"/>
      <c r="I90" s="58"/>
      <c r="J90" s="48">
        <v>3</v>
      </c>
      <c r="K90" s="59" t="str">
        <f ca="1">IF(G88&gt;G89,C88,C89)</f>
        <v xml:space="preserve">Witkovský Rudolf </v>
      </c>
      <c r="L90" s="33">
        <f ca="1">IF(G88&gt;G89,D88,D89)</f>
        <v>7</v>
      </c>
      <c r="M90" s="54"/>
      <c r="N90" s="54"/>
      <c r="O90" s="33">
        <f t="shared" ref="O90:O91" ca="1" si="9">IFERROR(SUM(M90:N90)+(COUNT(M90:N90)*L90),"")</f>
        <v>0</v>
      </c>
      <c r="P90" s="29"/>
      <c r="Q90" s="17"/>
      <c r="R90" s="17"/>
      <c r="S90" s="17"/>
      <c r="T90" s="17"/>
      <c r="U90" s="40"/>
      <c r="V90" s="40"/>
      <c r="W90" s="17"/>
      <c r="X90" s="26"/>
      <c r="Y90" s="17"/>
      <c r="Z90" s="17"/>
      <c r="AA90" s="17"/>
      <c r="AB90" s="17"/>
      <c r="AC90" s="17"/>
      <c r="AD90" s="17"/>
      <c r="AE90" s="17"/>
      <c r="AF90" s="17"/>
    </row>
    <row r="91" spans="1:32" ht="17" thickBot="1" x14ac:dyDescent="0.25">
      <c r="A91" s="30"/>
      <c r="B91" s="17"/>
      <c r="C91" s="30"/>
      <c r="D91" s="32"/>
      <c r="E91" s="56"/>
      <c r="F91" s="56"/>
      <c r="G91" s="32"/>
      <c r="H91" s="57"/>
      <c r="I91" s="32"/>
      <c r="J91" s="49">
        <v>1</v>
      </c>
      <c r="K91" s="58" t="str">
        <f ca="1">IF(G92&gt;G93,C92,C93)</f>
        <v>Špaček Peter</v>
      </c>
      <c r="L91" s="33">
        <f ca="1">IF(G92&gt;G93,D92,D93)</f>
        <v>19</v>
      </c>
      <c r="M91" s="54"/>
      <c r="N91" s="54"/>
      <c r="O91" s="33">
        <f t="shared" ca="1" si="9"/>
        <v>0</v>
      </c>
      <c r="P91" s="23"/>
      <c r="Q91" s="17"/>
      <c r="R91" s="17"/>
      <c r="S91" s="17"/>
      <c r="T91" s="17"/>
      <c r="U91" s="40"/>
      <c r="V91" s="40"/>
      <c r="W91" s="17"/>
      <c r="X91" s="26"/>
      <c r="Y91" s="17"/>
      <c r="Z91" s="17"/>
      <c r="AA91" s="17"/>
      <c r="AB91" s="17"/>
      <c r="AC91" s="17"/>
      <c r="AD91" s="17"/>
      <c r="AE91" s="17"/>
      <c r="AF91" s="17"/>
    </row>
    <row r="92" spans="1:32" ht="17" thickBot="1" x14ac:dyDescent="0.25">
      <c r="A92" s="18">
        <v>7</v>
      </c>
      <c r="B92" s="48">
        <v>6</v>
      </c>
      <c r="C92" s="53" t="str">
        <f>VLOOKUP(A92,KVALIFIKACIA6[#All],3,FALSE)</f>
        <v xml:space="preserve">Trembecký Štefan </v>
      </c>
      <c r="D92" s="33">
        <f ca="1">VLOOKUP(A92,KVALIFIKACIA6[#All],6,FALSE)</f>
        <v>6</v>
      </c>
      <c r="E92" s="54"/>
      <c r="F92" s="54"/>
      <c r="G92" s="33">
        <f t="shared" ref="G92:G93" ca="1" si="10">IFERROR(SUM(E92:F92)+(COUNT(E92:F92)*D92),"")</f>
        <v>0</v>
      </c>
      <c r="H92" s="22"/>
      <c r="I92" s="32"/>
      <c r="J92" s="24"/>
      <c r="K92" s="24"/>
      <c r="L92" s="32"/>
      <c r="M92" s="56"/>
      <c r="N92" s="56"/>
      <c r="O92" s="32"/>
      <c r="P92" s="26"/>
      <c r="Q92" s="17"/>
      <c r="R92" s="17"/>
      <c r="S92" s="17"/>
      <c r="T92" s="17"/>
      <c r="U92" s="40"/>
      <c r="V92" s="40"/>
      <c r="W92" s="17"/>
      <c r="X92" s="26"/>
      <c r="Y92" s="17"/>
      <c r="Z92" s="17"/>
      <c r="AA92" s="17"/>
      <c r="AB92" s="17"/>
      <c r="AC92" s="17"/>
      <c r="AD92" s="17"/>
      <c r="AE92" s="17"/>
      <c r="AF92" s="17"/>
    </row>
    <row r="93" spans="1:32" ht="17" thickBot="1" x14ac:dyDescent="0.25">
      <c r="A93" s="22">
        <v>10</v>
      </c>
      <c r="B93" s="49"/>
      <c r="C93" s="53" t="str">
        <f>VLOOKUP(A93,KVALIFIKACIA6[#All],3,FALSE)</f>
        <v>Špaček Peter</v>
      </c>
      <c r="D93" s="33">
        <f ca="1">VLOOKUP(A93,KVALIFIKACIA6[#All],6,FALSE)</f>
        <v>19</v>
      </c>
      <c r="E93" s="54"/>
      <c r="F93" s="54"/>
      <c r="G93" s="33">
        <f t="shared" ca="1" si="10"/>
        <v>0</v>
      </c>
      <c r="H93" s="32"/>
      <c r="I93" s="32"/>
      <c r="J93" s="32"/>
      <c r="K93" s="32"/>
      <c r="L93" s="32"/>
      <c r="M93" s="56"/>
      <c r="N93" s="56"/>
      <c r="O93" s="32"/>
      <c r="P93" s="26"/>
      <c r="Q93" s="17"/>
      <c r="R93" s="16" t="s">
        <v>12</v>
      </c>
      <c r="S93" s="16" t="s">
        <v>1</v>
      </c>
      <c r="T93" s="16" t="s">
        <v>17</v>
      </c>
      <c r="U93" s="41" t="s">
        <v>2</v>
      </c>
      <c r="V93" s="41" t="s">
        <v>3</v>
      </c>
      <c r="W93" s="16" t="s">
        <v>8</v>
      </c>
      <c r="X93" s="26"/>
      <c r="Y93" s="17"/>
      <c r="Z93" s="17"/>
      <c r="AA93" s="17"/>
      <c r="AB93" s="17"/>
      <c r="AC93" s="17"/>
      <c r="AD93" s="17"/>
      <c r="AE93" s="17"/>
      <c r="AF93" s="17"/>
    </row>
    <row r="94" spans="1:32" ht="17" thickBot="1" x14ac:dyDescent="0.25">
      <c r="A94" s="24"/>
      <c r="B94" s="34"/>
      <c r="C94" s="32"/>
      <c r="D94" s="32"/>
      <c r="E94" s="56"/>
      <c r="F94" s="56"/>
      <c r="G94" s="32"/>
      <c r="H94" s="32"/>
      <c r="I94" s="32"/>
      <c r="J94" s="32"/>
      <c r="K94" s="32"/>
      <c r="L94" s="32"/>
      <c r="M94" s="56"/>
      <c r="N94" s="56"/>
      <c r="O94" s="32"/>
      <c r="P94" s="26"/>
      <c r="Q94" s="27"/>
      <c r="R94" s="48">
        <v>2</v>
      </c>
      <c r="S94" s="28" t="str">
        <f ca="1">IF(O90&gt;O91,K90,K91)</f>
        <v>Špaček Peter</v>
      </c>
      <c r="T94" s="20">
        <f ca="1">IF(O90&gt;O91,L90,L91)</f>
        <v>19</v>
      </c>
      <c r="U94" s="39"/>
      <c r="V94" s="39"/>
      <c r="W94" s="20">
        <f t="shared" ref="W94:W95" ca="1" si="11">IFERROR(SUM(U94:V94)+(COUNT(U94:V94)*T94),"")</f>
        <v>0</v>
      </c>
      <c r="X94" s="31"/>
      <c r="Y94" s="17"/>
      <c r="Z94" s="17"/>
      <c r="AA94" s="16"/>
      <c r="AB94" s="16"/>
      <c r="AC94" s="16"/>
      <c r="AD94" s="16"/>
      <c r="AE94" s="16"/>
      <c r="AF94" s="17"/>
    </row>
    <row r="95" spans="1:32" ht="17" thickBot="1" x14ac:dyDescent="0.25">
      <c r="A95" s="30"/>
      <c r="B95" s="35"/>
      <c r="C95" s="32"/>
      <c r="D95" s="32"/>
      <c r="E95" s="56"/>
      <c r="F95" s="56"/>
      <c r="G95" s="32"/>
      <c r="H95" s="32"/>
      <c r="I95" s="32"/>
      <c r="J95" s="32"/>
      <c r="K95" s="32"/>
      <c r="L95" s="32"/>
      <c r="M95" s="56"/>
      <c r="N95" s="56"/>
      <c r="O95" s="32"/>
      <c r="P95" s="26"/>
      <c r="Q95" s="17"/>
      <c r="R95" s="49"/>
      <c r="S95" s="27" t="str">
        <f ca="1">IF(O98&gt;O99,K98,K99)</f>
        <v xml:space="preserve">Lendácky Igor </v>
      </c>
      <c r="T95" s="20">
        <f ca="1">IF(O98&gt;O99,L98,L99)</f>
        <v>12</v>
      </c>
      <c r="U95" s="39"/>
      <c r="V95" s="39"/>
      <c r="W95" s="20">
        <f t="shared" ca="1" si="11"/>
        <v>0</v>
      </c>
      <c r="X95" s="17"/>
      <c r="Y95" s="17"/>
      <c r="Z95" s="17"/>
      <c r="AA95" s="17"/>
      <c r="AB95" s="17"/>
      <c r="AC95" s="17"/>
      <c r="AD95" s="17"/>
      <c r="AE95" s="17"/>
      <c r="AF95" s="17"/>
    </row>
    <row r="96" spans="1:32" ht="17" thickBot="1" x14ac:dyDescent="0.25">
      <c r="A96" s="18">
        <v>3</v>
      </c>
      <c r="B96" s="48">
        <v>7</v>
      </c>
      <c r="C96" s="53" t="str">
        <f>VLOOKUP(A96,KVALIFIKACIA6[#All],3,FALSE)</f>
        <v>Zoričák Anton</v>
      </c>
      <c r="D96" s="33">
        <f ca="1">VLOOKUP(A96,KVALIFIKACIA6[#All],6,FALSE)</f>
        <v>6</v>
      </c>
      <c r="E96" s="54"/>
      <c r="F96" s="54"/>
      <c r="G96" s="33">
        <f t="shared" ref="G96:G97" ca="1" si="12">IFERROR(SUM(E96:F96)+(COUNT(E96:F96)*D96),"")</f>
        <v>0</v>
      </c>
      <c r="H96" s="60"/>
      <c r="I96" s="32"/>
      <c r="J96" s="32"/>
      <c r="K96" s="32"/>
      <c r="L96" s="32"/>
      <c r="M96" s="56"/>
      <c r="N96" s="56"/>
      <c r="O96" s="32"/>
      <c r="P96" s="26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</row>
    <row r="97" spans="1:32" ht="17" thickBot="1" x14ac:dyDescent="0.25">
      <c r="A97" s="22">
        <v>14</v>
      </c>
      <c r="B97" s="49"/>
      <c r="C97" s="53" t="str">
        <f>VLOOKUP(A97,KVALIFIKACIA6[#All],3,FALSE)</f>
        <v xml:space="preserve">Bikár Peter </v>
      </c>
      <c r="D97" s="33">
        <f ca="1">VLOOKUP(A97,KVALIFIKACIA6[#All],6,FALSE)</f>
        <v>13</v>
      </c>
      <c r="E97" s="54"/>
      <c r="F97" s="54"/>
      <c r="G97" s="33">
        <f t="shared" ca="1" si="12"/>
        <v>0</v>
      </c>
      <c r="H97" s="18"/>
      <c r="I97" s="32"/>
      <c r="J97" s="52" t="s">
        <v>12</v>
      </c>
      <c r="K97" s="52" t="s">
        <v>1</v>
      </c>
      <c r="L97" s="52" t="s">
        <v>17</v>
      </c>
      <c r="M97" s="61" t="s">
        <v>2</v>
      </c>
      <c r="N97" s="61" t="s">
        <v>3</v>
      </c>
      <c r="O97" s="52" t="s">
        <v>8</v>
      </c>
      <c r="P97" s="26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</row>
    <row r="98" spans="1:32" ht="17" thickBot="1" x14ac:dyDescent="0.25">
      <c r="A98" s="24"/>
      <c r="B98" s="17"/>
      <c r="C98" s="24"/>
      <c r="D98" s="32"/>
      <c r="E98" s="56"/>
      <c r="F98" s="56"/>
      <c r="G98" s="32"/>
      <c r="H98" s="57"/>
      <c r="I98" s="58"/>
      <c r="J98" s="48">
        <v>4</v>
      </c>
      <c r="K98" s="59" t="str">
        <f ca="1">IF(G96&gt;G97,C96,C97)</f>
        <v xml:space="preserve">Bikár Peter </v>
      </c>
      <c r="L98" s="33">
        <f ca="1">IF(G96&gt;G97,D96,D97)</f>
        <v>13</v>
      </c>
      <c r="M98" s="54"/>
      <c r="N98" s="54"/>
      <c r="O98" s="33">
        <f t="shared" ref="O98:O99" ca="1" si="13">IFERROR(SUM(M98:N98)+(COUNT(M98:N98)*L98),"")</f>
        <v>0</v>
      </c>
      <c r="P98" s="31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</row>
    <row r="99" spans="1:32" ht="17" thickBot="1" x14ac:dyDescent="0.25">
      <c r="A99" s="30"/>
      <c r="B99" s="17"/>
      <c r="C99" s="30"/>
      <c r="D99" s="32"/>
      <c r="E99" s="56"/>
      <c r="F99" s="56"/>
      <c r="G99" s="32"/>
      <c r="H99" s="57"/>
      <c r="I99" s="32"/>
      <c r="J99" s="49"/>
      <c r="K99" s="58" t="str">
        <f ca="1">IF(G100&gt;G101,C100,C101)</f>
        <v xml:space="preserve">Lendácky Igor </v>
      </c>
      <c r="L99" s="33">
        <f ca="1">IF(G100&gt;G101,D100,D101)</f>
        <v>12</v>
      </c>
      <c r="M99" s="54"/>
      <c r="N99" s="54"/>
      <c r="O99" s="33">
        <f t="shared" ca="1" si="13"/>
        <v>0</v>
      </c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</row>
    <row r="100" spans="1:32" ht="17" thickBot="1" x14ac:dyDescent="0.25">
      <c r="A100" s="18">
        <v>6</v>
      </c>
      <c r="B100" s="48">
        <v>8</v>
      </c>
      <c r="C100" s="53" t="str">
        <f>VLOOKUP(A100,KVALIFIKACIA6[#All],3,FALSE)</f>
        <v xml:space="preserve">Kuziel František </v>
      </c>
      <c r="D100" s="33">
        <f ca="1">VLOOKUP(A100,KVALIFIKACIA6[#All],6,FALSE)</f>
        <v>14</v>
      </c>
      <c r="E100" s="54"/>
      <c r="F100" s="54"/>
      <c r="G100" s="33">
        <f t="shared" ref="G100:G101" ca="1" si="14">IFERROR(SUM(E100:F100)+(COUNT(E100:F100)*D100),"")</f>
        <v>0</v>
      </c>
      <c r="H100" s="22"/>
      <c r="I100" s="32"/>
      <c r="J100" s="32"/>
      <c r="K100" s="32"/>
      <c r="L100" s="32"/>
      <c r="M100" s="32"/>
      <c r="N100" s="32"/>
      <c r="O100" s="32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</row>
    <row r="101" spans="1:32" ht="17" thickBot="1" x14ac:dyDescent="0.25">
      <c r="A101" s="22">
        <v>11</v>
      </c>
      <c r="B101" s="49"/>
      <c r="C101" s="53" t="str">
        <f>VLOOKUP(A101,KVALIFIKACIA6[#All],3,FALSE)</f>
        <v xml:space="preserve">Lendácky Igor </v>
      </c>
      <c r="D101" s="33">
        <f ca="1">VLOOKUP(A101,KVALIFIKACIA6[#All],6,FALSE)</f>
        <v>12</v>
      </c>
      <c r="E101" s="54"/>
      <c r="F101" s="54"/>
      <c r="G101" s="33">
        <f t="shared" ca="1" si="14"/>
        <v>0</v>
      </c>
      <c r="H101" s="62"/>
      <c r="I101" s="32"/>
      <c r="J101" s="32"/>
      <c r="K101" s="32"/>
      <c r="L101" s="32"/>
      <c r="M101" s="32"/>
      <c r="N101" s="32"/>
      <c r="O101" s="32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</row>
    <row r="102" spans="1:32" x14ac:dyDescent="0.2">
      <c r="A102" s="17"/>
      <c r="B102" s="17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</row>
    <row r="103" spans="1:32" x14ac:dyDescent="0.2">
      <c r="A103" s="17"/>
      <c r="B103" s="17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</row>
  </sheetData>
  <sheetProtection deleteRows="0" sort="0"/>
  <mergeCells count="15">
    <mergeCell ref="R94:R95"/>
    <mergeCell ref="A69:AF70"/>
    <mergeCell ref="B72:B73"/>
    <mergeCell ref="J74:J75"/>
    <mergeCell ref="B76:B77"/>
    <mergeCell ref="R78:R79"/>
    <mergeCell ref="B80:B81"/>
    <mergeCell ref="B96:B97"/>
    <mergeCell ref="J98:J99"/>
    <mergeCell ref="B100:B101"/>
    <mergeCell ref="J82:J83"/>
    <mergeCell ref="B84:B85"/>
    <mergeCell ref="B88:B89"/>
    <mergeCell ref="J90:J91"/>
    <mergeCell ref="B92:B93"/>
  </mergeCells>
  <conditionalFormatting sqref="E2:E66">
    <cfRule type="cellIs" dxfId="3" priority="1" operator="lessThan">
      <formula>65</formula>
    </cfRule>
  </conditionalFormatting>
  <pageMargins left="0.23622047244094491" right="0.11811023622047245" top="1.3779527559055118" bottom="0.74803149606299213" header="0.31496062992125984" footer="0.31496062992125984"/>
  <pageSetup paperSize="9" orientation="landscape" horizontalDpi="0" verticalDpi="0"/>
  <headerFooter>
    <oddHeader>&amp;L&amp;G&amp;C&amp;"Arial,Bold"&amp;20&amp;K002060Slovenský Bowlingový Zväz&amp;"-,Regular"&amp;12&amp;K01+000
Dunajská 12
040 11 Košice
www.slovakbowling.sk&amp;R&amp;G</oddHeader>
    <oddFooter>&amp;C&amp;"System Font,Regular"&amp;10&amp;K000000www.slovakbowling.sk</oddFooter>
  </headerFooter>
  <legacyDrawingHF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0E7DA-C114-9744-A219-CA79CA505A0E}">
  <sheetPr codeName="Sheet3"/>
  <dimension ref="A1:AF78"/>
  <sheetViews>
    <sheetView topLeftCell="C1" zoomScale="125" zoomScaleNormal="100" zoomScalePageLayoutView="138" workbookViewId="0">
      <selection activeCell="K7" sqref="K7"/>
    </sheetView>
  </sheetViews>
  <sheetFormatPr baseColWidth="10" defaultRowHeight="16" x14ac:dyDescent="0.2"/>
  <cols>
    <col min="1" max="1" width="6.33203125" customWidth="1"/>
    <col min="2" max="2" width="11.33203125" customWidth="1"/>
    <col min="3" max="3" width="29.33203125" style="1" customWidth="1"/>
    <col min="4" max="4" width="18" style="1" bestFit="1" customWidth="1"/>
    <col min="5" max="5" width="17.5" style="1" customWidth="1"/>
    <col min="6" max="6" width="12.83203125" style="1" customWidth="1"/>
    <col min="7" max="12" width="10.6640625" style="1" customWidth="1"/>
    <col min="13" max="14" width="18.33203125" style="1" customWidth="1"/>
  </cols>
  <sheetData>
    <row r="1" spans="1:14" x14ac:dyDescent="0.2">
      <c r="A1" t="s">
        <v>0</v>
      </c>
      <c r="B1" t="s">
        <v>9</v>
      </c>
      <c r="C1" s="1" t="s">
        <v>1</v>
      </c>
      <c r="D1" s="1" t="s">
        <v>16</v>
      </c>
      <c r="E1" s="1" t="s">
        <v>18</v>
      </c>
      <c r="F1" s="1" t="s">
        <v>17</v>
      </c>
      <c r="G1" s="1" t="s">
        <v>2</v>
      </c>
      <c r="H1" s="1" t="s">
        <v>3</v>
      </c>
      <c r="I1" s="1" t="s">
        <v>4</v>
      </c>
      <c r="J1" s="1" t="s">
        <v>5</v>
      </c>
      <c r="K1" s="1" t="s">
        <v>6</v>
      </c>
      <c r="L1" s="1" t="s">
        <v>7</v>
      </c>
      <c r="M1" s="1" t="s">
        <v>23</v>
      </c>
      <c r="N1" s="1" t="s">
        <v>24</v>
      </c>
    </row>
    <row r="2" spans="1:14" x14ac:dyDescent="0.2">
      <c r="A2" s="1" cm="1">
        <f t="array" ref="A2">ROW()-ROW(KVALIFIKACIA67[#Headers])</f>
        <v>1</v>
      </c>
      <c r="B2" s="38"/>
      <c r="C2" s="44" t="s">
        <v>82</v>
      </c>
      <c r="D2" s="45">
        <v>27656</v>
      </c>
      <c r="E2" s="1">
        <f ca="1">IF(ISBLANK(KVALIFIKACIA67[[#This Row],[Datum narodenia]]),"",YEAR(TODAY())-YEAR(KVALIFIKACIA67[[#This Row],[Datum narodenia]]))</f>
        <v>50</v>
      </c>
      <c r="F2" s="46">
        <f ca="1">IF(ISBLANK(KVALIFIKACIA67[[#This Row],[Datum narodenia]]),"",IF(YEAR(DATE(YEAR(TODAY()), 12, 31)) - YEAR(D2) - IF(DATE(YEAR(TODAY()), MONTH(D2), DAY(D2)) &gt; DATE(YEAR(TODAY()), 12, 31), 1, 0) &lt; 60, 0, YEAR(DATE(YEAR(TODAY()), 12, 31)) - YEAR(D2) - IF(DATE(YEAR(TODAY()), MONTH(D2), DAY(D2)) &gt; DATE(YEAR(TODAY()), 12, 31), 1, 0) - 60))</f>
        <v>0</v>
      </c>
      <c r="G2" s="44">
        <v>196</v>
      </c>
      <c r="H2" s="44">
        <v>190</v>
      </c>
      <c r="I2" s="44">
        <v>179</v>
      </c>
      <c r="J2" s="44">
        <v>200</v>
      </c>
      <c r="K2" s="44">
        <v>213</v>
      </c>
      <c r="L2" s="44">
        <v>225</v>
      </c>
      <c r="M2" s="1">
        <f ca="1">IFERROR(SUM(G2:L2)+(COUNT(KVALIFIKACIA67[[#This Row],[Hra 1]:[Hra 6]])*KVALIFIKACIA67[[#This Row],[HDC]]),0)</f>
        <v>1203</v>
      </c>
      <c r="N2" s="47">
        <f>IFERROR(ROUND(AVERAGE(G2:L2),2),0)</f>
        <v>200.5</v>
      </c>
    </row>
    <row r="3" spans="1:14" x14ac:dyDescent="0.2">
      <c r="A3" s="1" cm="1">
        <f t="array" ref="A3">ROW()-ROW(KVALIFIKACIA67[#Headers])</f>
        <v>2</v>
      </c>
      <c r="B3" s="38"/>
      <c r="C3" s="44" t="s">
        <v>50</v>
      </c>
      <c r="D3" s="45">
        <v>23448</v>
      </c>
      <c r="E3" s="1">
        <f ca="1">IF(ISBLANK(KVALIFIKACIA67[[#This Row],[Datum narodenia]]),"",YEAR(TODAY())-YEAR(KVALIFIKACIA67[[#This Row],[Datum narodenia]]))</f>
        <v>61</v>
      </c>
      <c r="F3" s="46">
        <f ca="1">IF(ISBLANK(KVALIFIKACIA67[[#This Row],[Datum narodenia]]),"",IF(YEAR(DATE(YEAR(TODAY()), 12, 31)) - YEAR(D3) - IF(DATE(YEAR(TODAY()), MONTH(D3), DAY(D3)) &gt; DATE(YEAR(TODAY()), 12, 31), 1, 0) &lt; 60, 0, YEAR(DATE(YEAR(TODAY()), 12, 31)) - YEAR(D3) - IF(DATE(YEAR(TODAY()), MONTH(D3), DAY(D3)) &gt; DATE(YEAR(TODAY()), 12, 31), 1, 0) - 60))</f>
        <v>1</v>
      </c>
      <c r="G3" s="44">
        <v>149</v>
      </c>
      <c r="H3" s="44">
        <v>152</v>
      </c>
      <c r="I3" s="44">
        <v>159</v>
      </c>
      <c r="J3" s="44">
        <v>157</v>
      </c>
      <c r="K3" s="44">
        <v>163</v>
      </c>
      <c r="L3" s="44">
        <v>157</v>
      </c>
      <c r="M3" s="1">
        <f ca="1">IFERROR(SUM(G3:L3)+(COUNT(KVALIFIKACIA67[[#This Row],[Hra 1]:[Hra 6]])*KVALIFIKACIA67[[#This Row],[HDC]]),0)</f>
        <v>943</v>
      </c>
      <c r="N3" s="47">
        <f>IFERROR(ROUND(AVERAGE(G3:L3),2),0)</f>
        <v>156.16999999999999</v>
      </c>
    </row>
    <row r="4" spans="1:14" x14ac:dyDescent="0.2">
      <c r="A4" s="1" cm="1">
        <f t="array" ref="A4">ROW()-ROW(KVALIFIKACIA67[#Headers])</f>
        <v>3</v>
      </c>
      <c r="B4" s="38"/>
      <c r="C4" s="44" t="s">
        <v>55</v>
      </c>
      <c r="D4" s="45">
        <v>25811</v>
      </c>
      <c r="E4" s="1">
        <f ca="1">IF(ISBLANK(KVALIFIKACIA67[[#This Row],[Datum narodenia]]),"",YEAR(TODAY())-YEAR(KVALIFIKACIA67[[#This Row],[Datum narodenia]]))</f>
        <v>55</v>
      </c>
      <c r="F4" s="46">
        <f ca="1">IF(ISBLANK(KVALIFIKACIA67[[#This Row],[Datum narodenia]]),"",IF(YEAR(DATE(YEAR(TODAY()), 12, 31)) - YEAR(D4) - IF(DATE(YEAR(TODAY()), MONTH(D4), DAY(D4)) &gt; DATE(YEAR(TODAY()), 12, 31), 1, 0) &lt; 60, 0, YEAR(DATE(YEAR(TODAY()), 12, 31)) - YEAR(D4) - IF(DATE(YEAR(TODAY()), MONTH(D4), DAY(D4)) &gt; DATE(YEAR(TODAY()), 12, 31), 1, 0) - 60))</f>
        <v>0</v>
      </c>
      <c r="G4" s="44">
        <v>154</v>
      </c>
      <c r="H4" s="44">
        <v>154</v>
      </c>
      <c r="I4" s="44">
        <v>147</v>
      </c>
      <c r="J4" s="44">
        <v>137</v>
      </c>
      <c r="K4" s="44">
        <v>150</v>
      </c>
      <c r="L4" s="44">
        <v>189</v>
      </c>
      <c r="M4" s="1">
        <f ca="1">IFERROR(SUM(G4:L4)+(COUNT(KVALIFIKACIA67[[#This Row],[Hra 1]:[Hra 6]])*KVALIFIKACIA67[[#This Row],[HDC]]),0)</f>
        <v>931</v>
      </c>
      <c r="N4" s="47">
        <f>IFERROR(ROUND(AVERAGE(G4:L4),2),0)</f>
        <v>155.16999999999999</v>
      </c>
    </row>
    <row r="5" spans="1:14" x14ac:dyDescent="0.2">
      <c r="A5" s="1" cm="1">
        <f t="array" ref="A5">ROW()-ROW(KVALIFIKACIA67[#Headers])</f>
        <v>4</v>
      </c>
      <c r="B5" s="38"/>
      <c r="C5" s="44" t="s">
        <v>60</v>
      </c>
      <c r="D5" s="45">
        <v>27007</v>
      </c>
      <c r="E5" s="1">
        <f ca="1">IF(ISBLANK(KVALIFIKACIA67[[#This Row],[Datum narodenia]]),"",YEAR(TODAY())-YEAR(KVALIFIKACIA67[[#This Row],[Datum narodenia]]))</f>
        <v>52</v>
      </c>
      <c r="F5" s="46">
        <f ca="1">IF(ISBLANK(KVALIFIKACIA67[[#This Row],[Datum narodenia]]),"",IF(YEAR(DATE(YEAR(TODAY()), 12, 31)) - YEAR(D5) - IF(DATE(YEAR(TODAY()), MONTH(D5), DAY(D5)) &gt; DATE(YEAR(TODAY()), 12, 31), 1, 0) &lt; 60, 0, YEAR(DATE(YEAR(TODAY()), 12, 31)) - YEAR(D5) - IF(DATE(YEAR(TODAY()), MONTH(D5), DAY(D5)) &gt; DATE(YEAR(TODAY()), 12, 31), 1, 0) - 60))</f>
        <v>0</v>
      </c>
      <c r="G5" s="44">
        <v>138</v>
      </c>
      <c r="H5" s="44">
        <v>161</v>
      </c>
      <c r="I5" s="44">
        <v>150</v>
      </c>
      <c r="J5" s="44">
        <v>154</v>
      </c>
      <c r="K5" s="44">
        <v>161</v>
      </c>
      <c r="L5" s="44">
        <v>165</v>
      </c>
      <c r="M5" s="1">
        <f ca="1">IFERROR(SUM(G5:L5)+(COUNT(KVALIFIKACIA67[[#This Row],[Hra 1]:[Hra 6]])*KVALIFIKACIA67[[#This Row],[HDC]]),0)</f>
        <v>929</v>
      </c>
      <c r="N5" s="47">
        <f>IFERROR(ROUND(AVERAGE(G5:L5),2),0)</f>
        <v>154.83000000000001</v>
      </c>
    </row>
    <row r="6" spans="1:14" x14ac:dyDescent="0.2">
      <c r="A6" s="1" cm="1">
        <f t="array" ref="A6">ROW()-ROW(KVALIFIKACIA67[#Headers])</f>
        <v>5</v>
      </c>
      <c r="B6" s="38"/>
      <c r="C6" s="44" t="s">
        <v>61</v>
      </c>
      <c r="D6" s="45">
        <v>25448</v>
      </c>
      <c r="E6" s="1">
        <f ca="1">IF(ISBLANK(KVALIFIKACIA67[[#This Row],[Datum narodenia]]),"",YEAR(TODAY())-YEAR(KVALIFIKACIA67[[#This Row],[Datum narodenia]]))</f>
        <v>56</v>
      </c>
      <c r="F6" s="46">
        <f ca="1">IF(ISBLANK(KVALIFIKACIA67[[#This Row],[Datum narodenia]]),"",IF(YEAR(DATE(YEAR(TODAY()), 12, 31)) - YEAR(D6) - IF(DATE(YEAR(TODAY()), MONTH(D6), DAY(D6)) &gt; DATE(YEAR(TODAY()), 12, 31), 1, 0) &lt; 60, 0, YEAR(DATE(YEAR(TODAY()), 12, 31)) - YEAR(D6) - IF(DATE(YEAR(TODAY()), MONTH(D6), DAY(D6)) &gt; DATE(YEAR(TODAY()), 12, 31), 1, 0) - 60))</f>
        <v>0</v>
      </c>
      <c r="G6" s="44">
        <v>135</v>
      </c>
      <c r="H6" s="44">
        <v>134</v>
      </c>
      <c r="I6" s="44">
        <v>138</v>
      </c>
      <c r="J6" s="44">
        <v>127</v>
      </c>
      <c r="K6" s="44">
        <v>145</v>
      </c>
      <c r="L6" s="44">
        <v>112</v>
      </c>
      <c r="M6" s="1">
        <f ca="1">IFERROR(SUM(G6:L6)+(COUNT(KVALIFIKACIA67[[#This Row],[Hra 1]:[Hra 6]])*KVALIFIKACIA67[[#This Row],[HDC]]),0)</f>
        <v>791</v>
      </c>
      <c r="N6" s="47">
        <f>IFERROR(ROUND(AVERAGE(G6:L6),2),0)</f>
        <v>131.83000000000001</v>
      </c>
    </row>
    <row r="7" spans="1:14" x14ac:dyDescent="0.2">
      <c r="A7" s="1" cm="1">
        <f t="array" ref="A7">ROW()-ROW(KVALIFIKACIA67[#Headers])</f>
        <v>6</v>
      </c>
      <c r="B7" s="38"/>
      <c r="C7" s="44"/>
      <c r="D7" s="44"/>
      <c r="E7" s="1" t="str">
        <f ca="1">IF(ISBLANK(KVALIFIKACIA67[[#This Row],[Datum narodenia]]),"",YEAR(TODAY())-YEAR(KVALIFIKACIA67[[#This Row],[Datum narodenia]]))</f>
        <v/>
      </c>
      <c r="F7" s="46" t="str">
        <f ca="1">IF(ISBLANK(KVALIFIKACIA67[[#This Row],[Datum narodenia]]),"",IF(YEAR(DATE(YEAR(TODAY()), 12, 31)) - YEAR(D7) - IF(DATE(YEAR(TODAY()), MONTH(D7), DAY(D7)) &gt; DATE(YEAR(TODAY()), 12, 31), 1, 0) &lt; 60, 0, YEAR(DATE(YEAR(TODAY()), 12, 31)) - YEAR(D7) - IF(DATE(YEAR(TODAY()), MONTH(D7), DAY(D7)) &gt; DATE(YEAR(TODAY()), 12, 31), 1, 0) - 60))</f>
        <v/>
      </c>
      <c r="G7" s="44"/>
      <c r="H7" s="44"/>
      <c r="I7" s="44"/>
      <c r="J7" s="44"/>
      <c r="K7" s="44"/>
      <c r="L7" s="44"/>
      <c r="M7" s="1">
        <f ca="1">IFERROR(SUM(G7:L7)+(COUNT(KVALIFIKACIA67[[#This Row],[Hra 1]:[Hra 6]])*KVALIFIKACIA67[[#This Row],[HDC]]),0)</f>
        <v>0</v>
      </c>
      <c r="N7" s="47">
        <f>IFERROR(ROUND(AVERAGE(G7:L7),2),0)</f>
        <v>0</v>
      </c>
    </row>
    <row r="8" spans="1:14" x14ac:dyDescent="0.2">
      <c r="A8" s="1" cm="1">
        <f t="array" ref="A8">ROW()-ROW(KVALIFIKACIA67[#Headers])</f>
        <v>7</v>
      </c>
      <c r="B8" s="38"/>
      <c r="C8" s="44"/>
      <c r="D8" s="44"/>
      <c r="E8" s="1" t="str">
        <f ca="1">IF(ISBLANK(KVALIFIKACIA67[[#This Row],[Datum narodenia]]),"",YEAR(TODAY())-YEAR(KVALIFIKACIA67[[#This Row],[Datum narodenia]]))</f>
        <v/>
      </c>
      <c r="F8" s="46" t="str">
        <f ca="1">IF(ISBLANK(KVALIFIKACIA67[[#This Row],[Datum narodenia]]),"",IF(YEAR(DATE(YEAR(TODAY()), 12, 31)) - YEAR(D8) - IF(DATE(YEAR(TODAY()), MONTH(D8), DAY(D8)) &gt; DATE(YEAR(TODAY()), 12, 31), 1, 0) &lt; 60, 0, YEAR(DATE(YEAR(TODAY()), 12, 31)) - YEAR(D8) - IF(DATE(YEAR(TODAY()), MONTH(D8), DAY(D8)) &gt; DATE(YEAR(TODAY()), 12, 31), 1, 0) - 60))</f>
        <v/>
      </c>
      <c r="G8" s="44"/>
      <c r="H8" s="44"/>
      <c r="I8" s="44"/>
      <c r="J8" s="44"/>
      <c r="K8" s="44"/>
      <c r="L8" s="44"/>
      <c r="M8" s="1">
        <f ca="1">IFERROR(SUM(G8:L8)+(COUNT(KVALIFIKACIA67[[#This Row],[Hra 1]:[Hra 6]])*KVALIFIKACIA67[[#This Row],[HDC]]),0)</f>
        <v>0</v>
      </c>
      <c r="N8" s="47">
        <f>IFERROR(ROUND(AVERAGE(G8:L8),2),0)</f>
        <v>0</v>
      </c>
    </row>
    <row r="9" spans="1:14" x14ac:dyDescent="0.2">
      <c r="A9" s="1" cm="1">
        <f t="array" ref="A9">ROW()-ROW(KVALIFIKACIA67[#Headers])</f>
        <v>8</v>
      </c>
      <c r="B9" s="38"/>
      <c r="C9" s="44"/>
      <c r="D9" s="44"/>
      <c r="E9" s="1" t="str">
        <f ca="1">IF(ISBLANK(KVALIFIKACIA67[[#This Row],[Datum narodenia]]),"",YEAR(TODAY())-YEAR(KVALIFIKACIA67[[#This Row],[Datum narodenia]]))</f>
        <v/>
      </c>
      <c r="F9" s="46" t="str">
        <f ca="1">IF(ISBLANK(KVALIFIKACIA67[[#This Row],[Datum narodenia]]),"",IF(YEAR(DATE(YEAR(TODAY()), 12, 31)) - YEAR(D9) - IF(DATE(YEAR(TODAY()), MONTH(D9), DAY(D9)) &gt; DATE(YEAR(TODAY()), 12, 31), 1, 0) &lt; 60, 0, YEAR(DATE(YEAR(TODAY()), 12, 31)) - YEAR(D9) - IF(DATE(YEAR(TODAY()), MONTH(D9), DAY(D9)) &gt; DATE(YEAR(TODAY()), 12, 31), 1, 0) - 60))</f>
        <v/>
      </c>
      <c r="G9" s="44"/>
      <c r="H9" s="44"/>
      <c r="I9" s="44"/>
      <c r="J9" s="44"/>
      <c r="K9" s="44"/>
      <c r="L9" s="44"/>
      <c r="M9" s="1">
        <f ca="1">IFERROR(SUM(G9:L9)+(COUNT(KVALIFIKACIA67[[#This Row],[Hra 1]:[Hra 6]])*KVALIFIKACIA67[[#This Row],[HDC]]),0)</f>
        <v>0</v>
      </c>
      <c r="N9" s="47">
        <f>IFERROR(ROUND(AVERAGE(G9:L9),2),0)</f>
        <v>0</v>
      </c>
    </row>
    <row r="10" spans="1:14" x14ac:dyDescent="0.2">
      <c r="A10" s="1" cm="1">
        <f t="array" ref="A10">ROW()-ROW(KVALIFIKACIA67[#Headers])</f>
        <v>9</v>
      </c>
      <c r="B10" s="38"/>
      <c r="C10" s="44"/>
      <c r="D10" s="44"/>
      <c r="E10" s="1" t="str">
        <f ca="1">IF(ISBLANK(KVALIFIKACIA67[[#This Row],[Datum narodenia]]),"",YEAR(TODAY())-YEAR(KVALIFIKACIA67[[#This Row],[Datum narodenia]]))</f>
        <v/>
      </c>
      <c r="F10" s="46" t="str">
        <f ca="1">IF(ISBLANK(KVALIFIKACIA67[[#This Row],[Datum narodenia]]),"",IF(YEAR(DATE(YEAR(TODAY()), 12, 31)) - YEAR(D10) - IF(DATE(YEAR(TODAY()), MONTH(D10), DAY(D10)) &gt; DATE(YEAR(TODAY()), 12, 31), 1, 0) &lt; 60, 0, YEAR(DATE(YEAR(TODAY()), 12, 31)) - YEAR(D10) - IF(DATE(YEAR(TODAY()), MONTH(D10), DAY(D10)) &gt; DATE(YEAR(TODAY()), 12, 31), 1, 0) - 60))</f>
        <v/>
      </c>
      <c r="G10" s="44"/>
      <c r="H10" s="44"/>
      <c r="I10" s="44"/>
      <c r="J10" s="44"/>
      <c r="K10" s="44"/>
      <c r="L10" s="44"/>
      <c r="M10" s="1">
        <f ca="1">IFERROR(SUM(G10:L10)+(COUNT(KVALIFIKACIA67[[#This Row],[Hra 1]:[Hra 6]])*KVALIFIKACIA67[[#This Row],[HDC]]),0)</f>
        <v>0</v>
      </c>
      <c r="N10" s="47">
        <f>IFERROR(ROUND(AVERAGE(G10:L10),2),0)</f>
        <v>0</v>
      </c>
    </row>
    <row r="11" spans="1:14" x14ac:dyDescent="0.2">
      <c r="A11" s="1" cm="1">
        <f t="array" ref="A11">ROW()-ROW(KVALIFIKACIA67[#Headers])</f>
        <v>10</v>
      </c>
      <c r="B11" s="38"/>
      <c r="C11" s="44"/>
      <c r="D11" s="44"/>
      <c r="E11" s="1" t="str">
        <f ca="1">IF(ISBLANK(KVALIFIKACIA67[[#This Row],[Datum narodenia]]),"",YEAR(TODAY())-YEAR(KVALIFIKACIA67[[#This Row],[Datum narodenia]]))</f>
        <v/>
      </c>
      <c r="F11" s="46" t="str">
        <f ca="1">IF(ISBLANK(KVALIFIKACIA67[[#This Row],[Datum narodenia]]),"",IF(YEAR(DATE(YEAR(TODAY()), 12, 31)) - YEAR(D11) - IF(DATE(YEAR(TODAY()), MONTH(D11), DAY(D11)) &gt; DATE(YEAR(TODAY()), 12, 31), 1, 0) &lt; 60, 0, YEAR(DATE(YEAR(TODAY()), 12, 31)) - YEAR(D11) - IF(DATE(YEAR(TODAY()), MONTH(D11), DAY(D11)) &gt; DATE(YEAR(TODAY()), 12, 31), 1, 0) - 60))</f>
        <v/>
      </c>
      <c r="G11" s="44"/>
      <c r="H11" s="44"/>
      <c r="I11" s="44"/>
      <c r="J11" s="44"/>
      <c r="K11" s="44"/>
      <c r="L11" s="44"/>
      <c r="M11" s="1">
        <f ca="1">IFERROR(SUM(G11:L11)+(COUNT(KVALIFIKACIA67[[#This Row],[Hra 1]:[Hra 6]])*KVALIFIKACIA67[[#This Row],[HDC]]),0)</f>
        <v>0</v>
      </c>
      <c r="N11" s="47">
        <f>IFERROR(ROUND(AVERAGE(G11:L11),2),0)</f>
        <v>0</v>
      </c>
    </row>
    <row r="12" spans="1:14" x14ac:dyDescent="0.2">
      <c r="A12" s="1" cm="1">
        <f t="array" ref="A12">ROW()-ROW(KVALIFIKACIA67[#Headers])</f>
        <v>11</v>
      </c>
      <c r="B12" s="38"/>
      <c r="C12" s="44"/>
      <c r="D12" s="44"/>
      <c r="E12" s="1" t="str">
        <f ca="1">IF(ISBLANK(KVALIFIKACIA67[[#This Row],[Datum narodenia]]),"",YEAR(TODAY())-YEAR(KVALIFIKACIA67[[#This Row],[Datum narodenia]]))</f>
        <v/>
      </c>
      <c r="F12" s="46" t="str">
        <f ca="1">IF(ISBLANK(KVALIFIKACIA67[[#This Row],[Datum narodenia]]),"",IF(YEAR(DATE(YEAR(TODAY()), 12, 31)) - YEAR(D12) - IF(DATE(YEAR(TODAY()), MONTH(D12), DAY(D12)) &gt; DATE(YEAR(TODAY()), 12, 31), 1, 0) &lt; 60, 0, YEAR(DATE(YEAR(TODAY()), 12, 31)) - YEAR(D12) - IF(DATE(YEAR(TODAY()), MONTH(D12), DAY(D12)) &gt; DATE(YEAR(TODAY()), 12, 31), 1, 0) - 60))</f>
        <v/>
      </c>
      <c r="G12" s="44"/>
      <c r="H12" s="44"/>
      <c r="I12" s="44"/>
      <c r="J12" s="44"/>
      <c r="K12" s="44"/>
      <c r="L12" s="44"/>
      <c r="M12" s="1">
        <f ca="1">IFERROR(SUM(G12:L12)+(COUNT(KVALIFIKACIA67[[#This Row],[Hra 1]:[Hra 6]])*KVALIFIKACIA67[[#This Row],[HDC]]),0)</f>
        <v>0</v>
      </c>
      <c r="N12" s="47">
        <f>IFERROR(ROUND(AVERAGE(G12:L12),2),0)</f>
        <v>0</v>
      </c>
    </row>
    <row r="13" spans="1:14" x14ac:dyDescent="0.2">
      <c r="A13" s="1" cm="1">
        <f t="array" ref="A13">ROW()-ROW(KVALIFIKACIA67[#Headers])</f>
        <v>12</v>
      </c>
      <c r="B13" s="38"/>
      <c r="C13" s="44"/>
      <c r="D13" s="44"/>
      <c r="E13" s="1" t="str">
        <f ca="1">IF(ISBLANK(KVALIFIKACIA67[[#This Row],[Datum narodenia]]),"",YEAR(TODAY())-YEAR(KVALIFIKACIA67[[#This Row],[Datum narodenia]]))</f>
        <v/>
      </c>
      <c r="F13" s="46" t="str">
        <f ca="1">IF(ISBLANK(KVALIFIKACIA67[[#This Row],[Datum narodenia]]),"",IF(YEAR(DATE(YEAR(TODAY()), 12, 31)) - YEAR(D13) - IF(DATE(YEAR(TODAY()), MONTH(D13), DAY(D13)) &gt; DATE(YEAR(TODAY()), 12, 31), 1, 0) &lt; 60, 0, YEAR(DATE(YEAR(TODAY()), 12, 31)) - YEAR(D13) - IF(DATE(YEAR(TODAY()), MONTH(D13), DAY(D13)) &gt; DATE(YEAR(TODAY()), 12, 31), 1, 0) - 60))</f>
        <v/>
      </c>
      <c r="G13" s="44"/>
      <c r="H13" s="44"/>
      <c r="I13" s="44"/>
      <c r="J13" s="44"/>
      <c r="K13" s="44"/>
      <c r="L13" s="44"/>
      <c r="M13" s="1">
        <f ca="1">IFERROR(SUM(G13:L13)+(COUNT(KVALIFIKACIA67[[#This Row],[Hra 1]:[Hra 6]])*KVALIFIKACIA67[[#This Row],[HDC]]),0)</f>
        <v>0</v>
      </c>
      <c r="N13" s="47">
        <f>IFERROR(ROUND(AVERAGE(G13:L13),2),0)</f>
        <v>0</v>
      </c>
    </row>
    <row r="14" spans="1:14" x14ac:dyDescent="0.2">
      <c r="A14" s="1" cm="1">
        <f t="array" ref="A14">ROW()-ROW(KVALIFIKACIA67[#Headers])</f>
        <v>13</v>
      </c>
      <c r="B14" s="38"/>
      <c r="C14" s="44"/>
      <c r="D14" s="44"/>
      <c r="E14" s="1" t="str">
        <f ca="1">IF(ISBLANK(KVALIFIKACIA67[[#This Row],[Datum narodenia]]),"",YEAR(TODAY())-YEAR(KVALIFIKACIA67[[#This Row],[Datum narodenia]]))</f>
        <v/>
      </c>
      <c r="F14" s="46" t="str">
        <f ca="1">IF(ISBLANK(KVALIFIKACIA67[[#This Row],[Datum narodenia]]),"",IF(YEAR(DATE(YEAR(TODAY()), 12, 31)) - YEAR(D14) - IF(DATE(YEAR(TODAY()), MONTH(D14), DAY(D14)) &gt; DATE(YEAR(TODAY()), 12, 31), 1, 0) &lt; 60, 0, YEAR(DATE(YEAR(TODAY()), 12, 31)) - YEAR(D14) - IF(DATE(YEAR(TODAY()), MONTH(D14), DAY(D14)) &gt; DATE(YEAR(TODAY()), 12, 31), 1, 0) - 60))</f>
        <v/>
      </c>
      <c r="G14" s="44"/>
      <c r="H14" s="44"/>
      <c r="I14" s="44"/>
      <c r="J14" s="44"/>
      <c r="K14" s="44"/>
      <c r="L14" s="44"/>
      <c r="M14" s="1">
        <f ca="1">IFERROR(SUM(G14:L14)+(COUNT(KVALIFIKACIA67[[#This Row],[Hra 1]:[Hra 6]])*KVALIFIKACIA67[[#This Row],[HDC]]),0)</f>
        <v>0</v>
      </c>
      <c r="N14" s="47">
        <f>IFERROR(ROUND(AVERAGE(G14:L14),2),0)</f>
        <v>0</v>
      </c>
    </row>
    <row r="15" spans="1:14" x14ac:dyDescent="0.2">
      <c r="A15" s="1" cm="1">
        <f t="array" ref="A15">ROW()-ROW(KVALIFIKACIA67[#Headers])</f>
        <v>14</v>
      </c>
      <c r="B15" s="38"/>
      <c r="C15" s="44"/>
      <c r="D15" s="44"/>
      <c r="E15" s="1" t="str">
        <f ca="1">IF(ISBLANK(KVALIFIKACIA67[[#This Row],[Datum narodenia]]),"",YEAR(TODAY())-YEAR(KVALIFIKACIA67[[#This Row],[Datum narodenia]]))</f>
        <v/>
      </c>
      <c r="F15" s="46" t="str">
        <f ca="1">IF(ISBLANK(KVALIFIKACIA67[[#This Row],[Datum narodenia]]),"",IF(YEAR(DATE(YEAR(TODAY()), 12, 31)) - YEAR(D15) - IF(DATE(YEAR(TODAY()), MONTH(D15), DAY(D15)) &gt; DATE(YEAR(TODAY()), 12, 31), 1, 0) &lt; 60, 0, YEAR(DATE(YEAR(TODAY()), 12, 31)) - YEAR(D15) - IF(DATE(YEAR(TODAY()), MONTH(D15), DAY(D15)) &gt; DATE(YEAR(TODAY()), 12, 31), 1, 0) - 60))</f>
        <v/>
      </c>
      <c r="G15" s="44"/>
      <c r="H15" s="44"/>
      <c r="I15" s="44"/>
      <c r="J15" s="44"/>
      <c r="K15" s="44"/>
      <c r="L15" s="44"/>
      <c r="M15" s="1">
        <f ca="1">IFERROR(SUM(G15:L15)+(COUNT(KVALIFIKACIA67[[#This Row],[Hra 1]:[Hra 6]])*KVALIFIKACIA67[[#This Row],[HDC]]),0)</f>
        <v>0</v>
      </c>
      <c r="N15" s="47">
        <f>IFERROR(ROUND(AVERAGE(G15:L15),2),0)</f>
        <v>0</v>
      </c>
    </row>
    <row r="16" spans="1:14" x14ac:dyDescent="0.2">
      <c r="A16" s="1" cm="1">
        <f t="array" ref="A16">ROW()-ROW(KVALIFIKACIA67[#Headers])</f>
        <v>15</v>
      </c>
      <c r="B16" s="38"/>
      <c r="C16" s="44"/>
      <c r="D16" s="45"/>
      <c r="E16" s="1" t="str">
        <f ca="1">IF(ISBLANK(KVALIFIKACIA67[[#This Row],[Datum narodenia]]),"",YEAR(TODAY())-YEAR(KVALIFIKACIA67[[#This Row],[Datum narodenia]]))</f>
        <v/>
      </c>
      <c r="F16" s="46" t="str">
        <f ca="1">IF(ISBLANK(KVALIFIKACIA67[[#This Row],[Datum narodenia]]),"",IF(YEAR(DATE(YEAR(TODAY()), 12, 31)) - YEAR(D16) - IF(DATE(YEAR(TODAY()), MONTH(D16), DAY(D16)) &gt; DATE(YEAR(TODAY()), 12, 31), 1, 0) &lt; 60, 0, YEAR(DATE(YEAR(TODAY()), 12, 31)) - YEAR(D16) - IF(DATE(YEAR(TODAY()), MONTH(D16), DAY(D16)) &gt; DATE(YEAR(TODAY()), 12, 31), 1, 0) - 60))</f>
        <v/>
      </c>
      <c r="G16" s="44"/>
      <c r="H16" s="44"/>
      <c r="I16" s="44"/>
      <c r="J16" s="44"/>
      <c r="K16" s="44"/>
      <c r="L16" s="44"/>
      <c r="M16" s="1">
        <f ca="1">IFERROR(SUM(G16:L16)+(COUNT(KVALIFIKACIA67[[#This Row],[Hra 1]:[Hra 6]])*KVALIFIKACIA67[[#This Row],[HDC]]),0)</f>
        <v>0</v>
      </c>
      <c r="N16" s="47">
        <f>IFERROR(ROUND(AVERAGE(G16:L16),2),0)</f>
        <v>0</v>
      </c>
    </row>
    <row r="17" spans="1:14" x14ac:dyDescent="0.2">
      <c r="A17" s="1" cm="1">
        <f t="array" ref="A17">ROW()-ROW(KVALIFIKACIA67[#Headers])</f>
        <v>16</v>
      </c>
      <c r="B17" s="38"/>
      <c r="C17" s="44"/>
      <c r="D17" s="45"/>
      <c r="E17" s="1" t="str">
        <f ca="1">IF(ISBLANK(KVALIFIKACIA67[[#This Row],[Datum narodenia]]),"",YEAR(TODAY())-YEAR(KVALIFIKACIA67[[#This Row],[Datum narodenia]]))</f>
        <v/>
      </c>
      <c r="F17" s="46" t="str">
        <f ca="1">IF(ISBLANK(KVALIFIKACIA67[[#This Row],[Datum narodenia]]),"",IF(YEAR(DATE(YEAR(TODAY()), 12, 31)) - YEAR(D17) - IF(DATE(YEAR(TODAY()), MONTH(D17), DAY(D17)) &gt; DATE(YEAR(TODAY()), 12, 31), 1, 0) &lt; 60, 0, YEAR(DATE(YEAR(TODAY()), 12, 31)) - YEAR(D17) - IF(DATE(YEAR(TODAY()), MONTH(D17), DAY(D17)) &gt; DATE(YEAR(TODAY()), 12, 31), 1, 0) - 60))</f>
        <v/>
      </c>
      <c r="G17" s="44"/>
      <c r="H17" s="44"/>
      <c r="I17" s="44"/>
      <c r="J17" s="44"/>
      <c r="K17" s="44"/>
      <c r="L17" s="44"/>
      <c r="M17" s="1">
        <f ca="1">IFERROR(SUM(G17:L17)+(COUNT(KVALIFIKACIA67[[#This Row],[Hra 1]:[Hra 6]])*KVALIFIKACIA67[[#This Row],[HDC]]),0)</f>
        <v>0</v>
      </c>
      <c r="N17" s="47">
        <f>IFERROR(ROUND(AVERAGE(G17:L17),2),0)</f>
        <v>0</v>
      </c>
    </row>
    <row r="18" spans="1:14" x14ac:dyDescent="0.2">
      <c r="A18" s="1" cm="1">
        <f t="array" ref="A18">ROW()-ROW(KVALIFIKACIA67[#Headers])</f>
        <v>17</v>
      </c>
      <c r="B18" s="38"/>
      <c r="C18" s="44"/>
      <c r="D18" s="44"/>
      <c r="E18" s="1" t="str">
        <f ca="1">IF(ISBLANK(KVALIFIKACIA67[[#This Row],[Datum narodenia]]),"",YEAR(TODAY())-YEAR(KVALIFIKACIA67[[#This Row],[Datum narodenia]]))</f>
        <v/>
      </c>
      <c r="F18" s="46" t="str">
        <f ca="1">IF(ISBLANK(KVALIFIKACIA67[[#This Row],[Datum narodenia]]),"",IF(YEAR(DATE(YEAR(TODAY()), 12, 31)) - YEAR(D18) - IF(DATE(YEAR(TODAY()), MONTH(D18), DAY(D18)) &gt; DATE(YEAR(TODAY()), 12, 31), 1, 0) &lt; 60, 0, YEAR(DATE(YEAR(TODAY()), 12, 31)) - YEAR(D18) - IF(DATE(YEAR(TODAY()), MONTH(D18), DAY(D18)) &gt; DATE(YEAR(TODAY()), 12, 31), 1, 0) - 60))</f>
        <v/>
      </c>
      <c r="G18" s="44"/>
      <c r="H18" s="44"/>
      <c r="I18" s="44"/>
      <c r="J18" s="44"/>
      <c r="K18" s="44"/>
      <c r="L18" s="44"/>
      <c r="M18" s="1">
        <f ca="1">IFERROR(SUM(G18:L18)+(COUNT(KVALIFIKACIA67[[#This Row],[Hra 1]:[Hra 6]])*KVALIFIKACIA67[[#This Row],[HDC]]),0)</f>
        <v>0</v>
      </c>
      <c r="N18" s="47">
        <f>IFERROR(ROUND(AVERAGE(G18:L18),2),0)</f>
        <v>0</v>
      </c>
    </row>
    <row r="19" spans="1:14" x14ac:dyDescent="0.2">
      <c r="A19" s="1" cm="1">
        <f t="array" ref="A19">ROW()-ROW(KVALIFIKACIA67[#Headers])</f>
        <v>18</v>
      </c>
      <c r="B19" s="38"/>
      <c r="C19" s="44"/>
      <c r="D19" s="44"/>
      <c r="E19" s="1" t="str">
        <f ca="1">IF(ISBLANK(KVALIFIKACIA67[[#This Row],[Datum narodenia]]),"",YEAR(TODAY())-YEAR(KVALIFIKACIA67[[#This Row],[Datum narodenia]]))</f>
        <v/>
      </c>
      <c r="F19" s="46" t="str">
        <f ca="1">IF(ISBLANK(KVALIFIKACIA67[[#This Row],[Datum narodenia]]),"",IF(YEAR(DATE(YEAR(TODAY()), 12, 31)) - YEAR(D19) - IF(DATE(YEAR(TODAY()), MONTH(D19), DAY(D19)) &gt; DATE(YEAR(TODAY()), 12, 31), 1, 0) &lt; 60, 0, YEAR(DATE(YEAR(TODAY()), 12, 31)) - YEAR(D19) - IF(DATE(YEAR(TODAY()), MONTH(D19), DAY(D19)) &gt; DATE(YEAR(TODAY()), 12, 31), 1, 0) - 60))</f>
        <v/>
      </c>
      <c r="G19" s="44"/>
      <c r="H19" s="44"/>
      <c r="I19" s="44"/>
      <c r="J19" s="44"/>
      <c r="K19" s="44"/>
      <c r="L19" s="44"/>
      <c r="M19" s="1">
        <f ca="1">IFERROR(SUM(G19:L19)+(COUNT(KVALIFIKACIA67[[#This Row],[Hra 1]:[Hra 6]])*KVALIFIKACIA67[[#This Row],[HDC]]),0)</f>
        <v>0</v>
      </c>
      <c r="N19" s="47">
        <f>IFERROR(ROUND(AVERAGE(G19:L19),2),0)</f>
        <v>0</v>
      </c>
    </row>
    <row r="20" spans="1:14" x14ac:dyDescent="0.2">
      <c r="A20" s="1" cm="1">
        <f t="array" ref="A20">ROW()-ROW(KVALIFIKACIA67[#Headers])</f>
        <v>19</v>
      </c>
      <c r="B20" s="38"/>
      <c r="C20" s="44"/>
      <c r="D20" s="44"/>
      <c r="E20" s="1" t="str">
        <f ca="1">IF(ISBLANK(KVALIFIKACIA67[[#This Row],[Datum narodenia]]),"",YEAR(TODAY())-YEAR(KVALIFIKACIA67[[#This Row],[Datum narodenia]]))</f>
        <v/>
      </c>
      <c r="F20" s="46" t="str">
        <f ca="1">IF(ISBLANK(KVALIFIKACIA67[[#This Row],[Datum narodenia]]),"",IF(YEAR(DATE(YEAR(TODAY()), 12, 31)) - YEAR(D20) - IF(DATE(YEAR(TODAY()), MONTH(D20), DAY(D20)) &gt; DATE(YEAR(TODAY()), 12, 31), 1, 0) &lt; 60, 0, YEAR(DATE(YEAR(TODAY()), 12, 31)) - YEAR(D20) - IF(DATE(YEAR(TODAY()), MONTH(D20), DAY(D20)) &gt; DATE(YEAR(TODAY()), 12, 31), 1, 0) - 60))</f>
        <v/>
      </c>
      <c r="G20" s="44"/>
      <c r="H20" s="44"/>
      <c r="I20" s="44"/>
      <c r="J20" s="44"/>
      <c r="K20" s="44"/>
      <c r="L20" s="44"/>
      <c r="M20" s="1">
        <f ca="1">IFERROR(SUM(G20:L20)+(COUNT(KVALIFIKACIA67[[#This Row],[Hra 1]:[Hra 6]])*KVALIFIKACIA67[[#This Row],[HDC]]),0)</f>
        <v>0</v>
      </c>
      <c r="N20" s="47">
        <f>IFERROR(ROUND(AVERAGE(G20:L20),2),0)</f>
        <v>0</v>
      </c>
    </row>
    <row r="21" spans="1:14" x14ac:dyDescent="0.2">
      <c r="A21" s="1" cm="1">
        <f t="array" ref="A21">ROW()-ROW(KVALIFIKACIA67[#Headers])</f>
        <v>20</v>
      </c>
      <c r="B21" s="38"/>
      <c r="C21" s="44"/>
      <c r="D21" s="44"/>
      <c r="E21" s="1" t="str">
        <f ca="1">IF(ISBLANK(KVALIFIKACIA67[[#This Row],[Datum narodenia]]),"",YEAR(TODAY())-YEAR(KVALIFIKACIA67[[#This Row],[Datum narodenia]]))</f>
        <v/>
      </c>
      <c r="F21" s="46" t="str">
        <f ca="1">IF(ISBLANK(KVALIFIKACIA67[[#This Row],[Datum narodenia]]),"",IF(YEAR(DATE(YEAR(TODAY()), 12, 31)) - YEAR(D21) - IF(DATE(YEAR(TODAY()), MONTH(D21), DAY(D21)) &gt; DATE(YEAR(TODAY()), 12, 31), 1, 0) &lt; 60, 0, YEAR(DATE(YEAR(TODAY()), 12, 31)) - YEAR(D21) - IF(DATE(YEAR(TODAY()), MONTH(D21), DAY(D21)) &gt; DATE(YEAR(TODAY()), 12, 31), 1, 0) - 60))</f>
        <v/>
      </c>
      <c r="G21" s="44"/>
      <c r="H21" s="44"/>
      <c r="I21" s="44"/>
      <c r="J21" s="44"/>
      <c r="K21" s="44"/>
      <c r="L21" s="44"/>
      <c r="M21" s="1">
        <f ca="1">IFERROR(SUM(G21:L21)+(COUNT(KVALIFIKACIA67[[#This Row],[Hra 1]:[Hra 6]])*KVALIFIKACIA67[[#This Row],[HDC]]),0)</f>
        <v>0</v>
      </c>
      <c r="N21" s="47">
        <f>IFERROR(ROUND(AVERAGE(G21:L21),2),0)</f>
        <v>0</v>
      </c>
    </row>
    <row r="22" spans="1:14" x14ac:dyDescent="0.2">
      <c r="A22" s="1" cm="1">
        <f t="array" ref="A22">ROW()-ROW(KVALIFIKACIA67[#Headers])</f>
        <v>21</v>
      </c>
      <c r="B22" s="38"/>
      <c r="C22" s="44"/>
      <c r="D22" s="44"/>
      <c r="E22" s="1" t="str">
        <f ca="1">IF(ISBLANK(KVALIFIKACIA67[[#This Row],[Datum narodenia]]),"",YEAR(TODAY())-YEAR(KVALIFIKACIA67[[#This Row],[Datum narodenia]]))</f>
        <v/>
      </c>
      <c r="F22" s="46" t="str">
        <f ca="1">IF(ISBLANK(KVALIFIKACIA67[[#This Row],[Datum narodenia]]),"",IF(YEAR(DATE(YEAR(TODAY()), 12, 31)) - YEAR(D22) - IF(DATE(YEAR(TODAY()), MONTH(D22), DAY(D22)) &gt; DATE(YEAR(TODAY()), 12, 31), 1, 0) &lt; 60, 0, YEAR(DATE(YEAR(TODAY()), 12, 31)) - YEAR(D22) - IF(DATE(YEAR(TODAY()), MONTH(D22), DAY(D22)) &gt; DATE(YEAR(TODAY()), 12, 31), 1, 0) - 60))</f>
        <v/>
      </c>
      <c r="G22" s="44"/>
      <c r="H22" s="44"/>
      <c r="I22" s="44"/>
      <c r="J22" s="44"/>
      <c r="K22" s="44"/>
      <c r="L22" s="44"/>
      <c r="M22" s="1">
        <f ca="1">IFERROR(SUM(G22:L22)+(COUNT(KVALIFIKACIA67[[#This Row],[Hra 1]:[Hra 6]])*KVALIFIKACIA67[[#This Row],[HDC]]),0)</f>
        <v>0</v>
      </c>
      <c r="N22" s="47">
        <f>IFERROR(ROUND(AVERAGE(G22:L22),2),0)</f>
        <v>0</v>
      </c>
    </row>
    <row r="23" spans="1:14" x14ac:dyDescent="0.2">
      <c r="A23" s="1" cm="1">
        <f t="array" ref="A23">ROW()-ROW(KVALIFIKACIA67[#Headers])</f>
        <v>22</v>
      </c>
      <c r="B23" s="38"/>
      <c r="C23" s="44"/>
      <c r="D23" s="44"/>
      <c r="E23" s="1" t="str">
        <f ca="1">IF(ISBLANK(KVALIFIKACIA67[[#This Row],[Datum narodenia]]),"",YEAR(TODAY())-YEAR(KVALIFIKACIA67[[#This Row],[Datum narodenia]]))</f>
        <v/>
      </c>
      <c r="F23" s="46" t="str">
        <f ca="1">IF(ISBLANK(KVALIFIKACIA67[[#This Row],[Datum narodenia]]),"",IF(YEAR(DATE(YEAR(TODAY()), 12, 31)) - YEAR(D23) - IF(DATE(YEAR(TODAY()), MONTH(D23), DAY(D23)) &gt; DATE(YEAR(TODAY()), 12, 31), 1, 0) &lt; 60, 0, YEAR(DATE(YEAR(TODAY()), 12, 31)) - YEAR(D23) - IF(DATE(YEAR(TODAY()), MONTH(D23), DAY(D23)) &gt; DATE(YEAR(TODAY()), 12, 31), 1, 0) - 60))</f>
        <v/>
      </c>
      <c r="G23" s="44"/>
      <c r="H23" s="44"/>
      <c r="I23" s="44"/>
      <c r="J23" s="44"/>
      <c r="K23" s="44"/>
      <c r="L23" s="44"/>
      <c r="M23" s="1">
        <f ca="1">IFERROR(SUM(G23:L23)+(COUNT(KVALIFIKACIA67[[#This Row],[Hra 1]:[Hra 6]])*KVALIFIKACIA67[[#This Row],[HDC]]),0)</f>
        <v>0</v>
      </c>
      <c r="N23" s="47">
        <f>IFERROR(ROUND(AVERAGE(G23:L23),2),0)</f>
        <v>0</v>
      </c>
    </row>
    <row r="24" spans="1:14" x14ac:dyDescent="0.2">
      <c r="A24" s="1" cm="1">
        <f t="array" ref="A24">ROW()-ROW(KVALIFIKACIA67[#Headers])</f>
        <v>23</v>
      </c>
      <c r="B24" s="38"/>
      <c r="C24" s="44"/>
      <c r="D24" s="44"/>
      <c r="E24" s="1" t="str">
        <f ca="1">IF(ISBLANK(KVALIFIKACIA67[[#This Row],[Datum narodenia]]),"",YEAR(TODAY())-YEAR(KVALIFIKACIA67[[#This Row],[Datum narodenia]]))</f>
        <v/>
      </c>
      <c r="F24" s="46" t="str">
        <f ca="1">IF(ISBLANK(KVALIFIKACIA67[[#This Row],[Datum narodenia]]),"",IF(YEAR(DATE(YEAR(TODAY()), 12, 31)) - YEAR(D24) - IF(DATE(YEAR(TODAY()), MONTH(D24), DAY(D24)) &gt; DATE(YEAR(TODAY()), 12, 31), 1, 0) &lt; 60, 0, YEAR(DATE(YEAR(TODAY()), 12, 31)) - YEAR(D24) - IF(DATE(YEAR(TODAY()), MONTH(D24), DAY(D24)) &gt; DATE(YEAR(TODAY()), 12, 31), 1, 0) - 60))</f>
        <v/>
      </c>
      <c r="G24" s="44"/>
      <c r="H24" s="44"/>
      <c r="I24" s="44"/>
      <c r="J24" s="44"/>
      <c r="K24" s="44"/>
      <c r="L24" s="44"/>
      <c r="M24" s="1">
        <f ca="1">IFERROR(SUM(G24:L24)+(COUNT(KVALIFIKACIA67[[#This Row],[Hra 1]:[Hra 6]])*KVALIFIKACIA67[[#This Row],[HDC]]),0)</f>
        <v>0</v>
      </c>
      <c r="N24" s="47">
        <f>IFERROR(ROUND(AVERAGE(G24:L24),2),0)</f>
        <v>0</v>
      </c>
    </row>
    <row r="25" spans="1:14" x14ac:dyDescent="0.2">
      <c r="A25" s="1" cm="1">
        <f t="array" ref="A25">ROW()-ROW(KVALIFIKACIA67[#Headers])</f>
        <v>24</v>
      </c>
      <c r="B25" s="38"/>
      <c r="C25" s="44"/>
      <c r="D25" s="44"/>
      <c r="E25" s="1" t="str">
        <f ca="1">IF(ISBLANK(KVALIFIKACIA67[[#This Row],[Datum narodenia]]),"",YEAR(TODAY())-YEAR(KVALIFIKACIA67[[#This Row],[Datum narodenia]]))</f>
        <v/>
      </c>
      <c r="F25" s="46" t="str">
        <f ca="1">IF(ISBLANK(KVALIFIKACIA67[[#This Row],[Datum narodenia]]),"",IF(YEAR(DATE(YEAR(TODAY()), 12, 31)) - YEAR(D25) - IF(DATE(YEAR(TODAY()), MONTH(D25), DAY(D25)) &gt; DATE(YEAR(TODAY()), 12, 31), 1, 0) &lt; 60, 0, YEAR(DATE(YEAR(TODAY()), 12, 31)) - YEAR(D25) - IF(DATE(YEAR(TODAY()), MONTH(D25), DAY(D25)) &gt; DATE(YEAR(TODAY()), 12, 31), 1, 0) - 60))</f>
        <v/>
      </c>
      <c r="G25" s="44"/>
      <c r="H25" s="44"/>
      <c r="I25" s="44"/>
      <c r="J25" s="44"/>
      <c r="K25" s="44"/>
      <c r="L25" s="44"/>
      <c r="M25" s="1">
        <f ca="1">IFERROR(SUM(G25:L25)+(COUNT(KVALIFIKACIA67[[#This Row],[Hra 1]:[Hra 6]])*KVALIFIKACIA67[[#This Row],[HDC]]),0)</f>
        <v>0</v>
      </c>
      <c r="N25" s="47">
        <f>IFERROR(ROUND(AVERAGE(G25:L25),2),0)</f>
        <v>0</v>
      </c>
    </row>
    <row r="26" spans="1:14" x14ac:dyDescent="0.2">
      <c r="A26" s="1" cm="1">
        <f t="array" ref="A26">ROW()-ROW(KVALIFIKACIA67[#Headers])</f>
        <v>25</v>
      </c>
      <c r="B26" s="38"/>
      <c r="C26" s="44"/>
      <c r="D26" s="44"/>
      <c r="E26" s="1" t="str">
        <f ca="1">IF(ISBLANK(KVALIFIKACIA67[[#This Row],[Datum narodenia]]),"",YEAR(TODAY())-YEAR(KVALIFIKACIA67[[#This Row],[Datum narodenia]]))</f>
        <v/>
      </c>
      <c r="F26" s="46" t="str">
        <f ca="1">IF(ISBLANK(KVALIFIKACIA67[[#This Row],[Datum narodenia]]),"",IF(YEAR(DATE(YEAR(TODAY()), 12, 31)) - YEAR(D26) - IF(DATE(YEAR(TODAY()), MONTH(D26), DAY(D26)) &gt; DATE(YEAR(TODAY()), 12, 31), 1, 0) &lt; 60, 0, YEAR(DATE(YEAR(TODAY()), 12, 31)) - YEAR(D26) - IF(DATE(YEAR(TODAY()), MONTH(D26), DAY(D26)) &gt; DATE(YEAR(TODAY()), 12, 31), 1, 0) - 60))</f>
        <v/>
      </c>
      <c r="G26" s="44"/>
      <c r="H26" s="44"/>
      <c r="I26" s="44"/>
      <c r="J26" s="44"/>
      <c r="K26" s="44"/>
      <c r="L26" s="44"/>
      <c r="M26" s="1">
        <f ca="1">IFERROR(SUM(G26:L26)+(COUNT(KVALIFIKACIA67[[#This Row],[Hra 1]:[Hra 6]])*KVALIFIKACIA67[[#This Row],[HDC]]),0)</f>
        <v>0</v>
      </c>
      <c r="N26" s="47">
        <f>IFERROR(ROUND(AVERAGE(G26:L26),2),0)</f>
        <v>0</v>
      </c>
    </row>
    <row r="27" spans="1:14" x14ac:dyDescent="0.2">
      <c r="A27" s="1" cm="1">
        <f t="array" ref="A27">ROW()-ROW(KVALIFIKACIA67[#Headers])</f>
        <v>26</v>
      </c>
      <c r="B27" s="38"/>
      <c r="C27" s="44"/>
      <c r="D27" s="44"/>
      <c r="E27" s="1" t="str">
        <f ca="1">IF(ISBLANK(KVALIFIKACIA67[[#This Row],[Datum narodenia]]),"",YEAR(TODAY())-YEAR(KVALIFIKACIA67[[#This Row],[Datum narodenia]]))</f>
        <v/>
      </c>
      <c r="F27" s="46" t="str">
        <f ca="1">IF(ISBLANK(KVALIFIKACIA67[[#This Row],[Datum narodenia]]),"",IF(YEAR(DATE(YEAR(TODAY()), 12, 31)) - YEAR(D27) - IF(DATE(YEAR(TODAY()), MONTH(D27), DAY(D27)) &gt; DATE(YEAR(TODAY()), 12, 31), 1, 0) &lt; 60, 0, YEAR(DATE(YEAR(TODAY()), 12, 31)) - YEAR(D27) - IF(DATE(YEAR(TODAY()), MONTH(D27), DAY(D27)) &gt; DATE(YEAR(TODAY()), 12, 31), 1, 0) - 60))</f>
        <v/>
      </c>
      <c r="G27" s="44"/>
      <c r="H27" s="44"/>
      <c r="I27" s="44"/>
      <c r="J27" s="44"/>
      <c r="K27" s="44"/>
      <c r="L27" s="44"/>
      <c r="M27" s="1">
        <f ca="1">IFERROR(SUM(G27:L27)+(COUNT(KVALIFIKACIA67[[#This Row],[Hra 1]:[Hra 6]])*KVALIFIKACIA67[[#This Row],[HDC]]),0)</f>
        <v>0</v>
      </c>
      <c r="N27" s="47">
        <f>IFERROR(ROUND(AVERAGE(G27:L27),2),0)</f>
        <v>0</v>
      </c>
    </row>
    <row r="28" spans="1:14" x14ac:dyDescent="0.2">
      <c r="A28" s="1" cm="1">
        <f t="array" ref="A28">ROW()-ROW(KVALIFIKACIA67[#Headers])</f>
        <v>27</v>
      </c>
      <c r="B28" s="38"/>
      <c r="C28" s="44"/>
      <c r="D28" s="44"/>
      <c r="E28" s="1" t="str">
        <f ca="1">IF(ISBLANK(KVALIFIKACIA67[[#This Row],[Datum narodenia]]),"",YEAR(TODAY())-YEAR(KVALIFIKACIA67[[#This Row],[Datum narodenia]]))</f>
        <v/>
      </c>
      <c r="F28" s="46" t="str">
        <f ca="1">IF(ISBLANK(KVALIFIKACIA67[[#This Row],[Datum narodenia]]),"",IF(YEAR(DATE(YEAR(TODAY()), 12, 31)) - YEAR(D28) - IF(DATE(YEAR(TODAY()), MONTH(D28), DAY(D28)) &gt; DATE(YEAR(TODAY()), 12, 31), 1, 0) &lt; 60, 0, YEAR(DATE(YEAR(TODAY()), 12, 31)) - YEAR(D28) - IF(DATE(YEAR(TODAY()), MONTH(D28), DAY(D28)) &gt; DATE(YEAR(TODAY()), 12, 31), 1, 0) - 60))</f>
        <v/>
      </c>
      <c r="G28" s="44"/>
      <c r="H28" s="44"/>
      <c r="I28" s="44"/>
      <c r="J28" s="44"/>
      <c r="K28" s="44"/>
      <c r="L28" s="44"/>
      <c r="M28" s="1">
        <f ca="1">IFERROR(SUM(G28:L28)+(COUNT(KVALIFIKACIA67[[#This Row],[Hra 1]:[Hra 6]])*KVALIFIKACIA67[[#This Row],[HDC]]),0)</f>
        <v>0</v>
      </c>
      <c r="N28" s="47">
        <f>IFERROR(ROUND(AVERAGE(G28:L28),2),0)</f>
        <v>0</v>
      </c>
    </row>
    <row r="29" spans="1:14" x14ac:dyDescent="0.2">
      <c r="A29" s="1" cm="1">
        <f t="array" ref="A29">ROW()-ROW(KVALIFIKACIA67[#Headers])</f>
        <v>28</v>
      </c>
      <c r="B29" s="38"/>
      <c r="C29" s="44"/>
      <c r="D29" s="44"/>
      <c r="E29" s="1" t="str">
        <f ca="1">IF(ISBLANK(KVALIFIKACIA67[[#This Row],[Datum narodenia]]),"",YEAR(TODAY())-YEAR(KVALIFIKACIA67[[#This Row],[Datum narodenia]]))</f>
        <v/>
      </c>
      <c r="F29" s="46" t="str">
        <f ca="1">IF(ISBLANK(KVALIFIKACIA67[[#This Row],[Datum narodenia]]),"",IF(YEAR(DATE(YEAR(TODAY()), 12, 31)) - YEAR(D29) - IF(DATE(YEAR(TODAY()), MONTH(D29), DAY(D29)) &gt; DATE(YEAR(TODAY()), 12, 31), 1, 0) &lt; 60, 0, YEAR(DATE(YEAR(TODAY()), 12, 31)) - YEAR(D29) - IF(DATE(YEAR(TODAY()), MONTH(D29), DAY(D29)) &gt; DATE(YEAR(TODAY()), 12, 31), 1, 0) - 60))</f>
        <v/>
      </c>
      <c r="G29" s="44"/>
      <c r="H29" s="44"/>
      <c r="I29" s="44"/>
      <c r="J29" s="44"/>
      <c r="K29" s="44"/>
      <c r="L29" s="44"/>
      <c r="M29" s="1">
        <f ca="1">IFERROR(SUM(G29:L29)+(COUNT(KVALIFIKACIA67[[#This Row],[Hra 1]:[Hra 6]])*KVALIFIKACIA67[[#This Row],[HDC]]),0)</f>
        <v>0</v>
      </c>
      <c r="N29" s="47">
        <f>IFERROR(ROUND(AVERAGE(G29:L29),2),0)</f>
        <v>0</v>
      </c>
    </row>
    <row r="30" spans="1:14" x14ac:dyDescent="0.2">
      <c r="A30" s="1" cm="1">
        <f t="array" ref="A30">ROW()-ROW(KVALIFIKACIA67[#Headers])</f>
        <v>29</v>
      </c>
      <c r="B30" s="38"/>
      <c r="C30" s="44"/>
      <c r="D30" s="44"/>
      <c r="E30" s="1" t="str">
        <f ca="1">IF(ISBLANK(KVALIFIKACIA67[[#This Row],[Datum narodenia]]),"",YEAR(TODAY())-YEAR(KVALIFIKACIA67[[#This Row],[Datum narodenia]]))</f>
        <v/>
      </c>
      <c r="F30" s="46" t="str">
        <f ca="1">IF(ISBLANK(KVALIFIKACIA67[[#This Row],[Datum narodenia]]),"",IF(YEAR(DATE(YEAR(TODAY()), 12, 31)) - YEAR(D30) - IF(DATE(YEAR(TODAY()), MONTH(D30), DAY(D30)) &gt; DATE(YEAR(TODAY()), 12, 31), 1, 0) &lt; 60, 0, YEAR(DATE(YEAR(TODAY()), 12, 31)) - YEAR(D30) - IF(DATE(YEAR(TODAY()), MONTH(D30), DAY(D30)) &gt; DATE(YEAR(TODAY()), 12, 31), 1, 0) - 60))</f>
        <v/>
      </c>
      <c r="G30" s="44"/>
      <c r="H30" s="44"/>
      <c r="I30" s="44"/>
      <c r="J30" s="44"/>
      <c r="K30" s="44"/>
      <c r="L30" s="44"/>
      <c r="M30" s="1">
        <f ca="1">IFERROR(SUM(G30:L30)+(COUNT(KVALIFIKACIA67[[#This Row],[Hra 1]:[Hra 6]])*KVALIFIKACIA67[[#This Row],[HDC]]),0)</f>
        <v>0</v>
      </c>
      <c r="N30" s="47">
        <f>IFERROR(ROUND(AVERAGE(G30:L30),2),0)</f>
        <v>0</v>
      </c>
    </row>
    <row r="31" spans="1:14" x14ac:dyDescent="0.2">
      <c r="A31" s="1" cm="1">
        <f t="array" ref="A31">ROW()-ROW(KVALIFIKACIA67[#Headers])</f>
        <v>30</v>
      </c>
      <c r="B31" s="38"/>
      <c r="C31" s="44"/>
      <c r="D31" s="44"/>
      <c r="E31" s="1" t="str">
        <f ca="1">IF(ISBLANK(KVALIFIKACIA67[[#This Row],[Datum narodenia]]),"",YEAR(TODAY())-YEAR(KVALIFIKACIA67[[#This Row],[Datum narodenia]]))</f>
        <v/>
      </c>
      <c r="F31" s="46" t="str">
        <f ca="1">IF(ISBLANK(KVALIFIKACIA67[[#This Row],[Datum narodenia]]),"",IF(YEAR(DATE(YEAR(TODAY()), 12, 31)) - YEAR(D31) - IF(DATE(YEAR(TODAY()), MONTH(D31), DAY(D31)) &gt; DATE(YEAR(TODAY()), 12, 31), 1, 0) &lt; 60, 0, YEAR(DATE(YEAR(TODAY()), 12, 31)) - YEAR(D31) - IF(DATE(YEAR(TODAY()), MONTH(D31), DAY(D31)) &gt; DATE(YEAR(TODAY()), 12, 31), 1, 0) - 60))</f>
        <v/>
      </c>
      <c r="G31" s="44"/>
      <c r="H31" s="44"/>
      <c r="I31" s="44"/>
      <c r="J31" s="44"/>
      <c r="K31" s="44"/>
      <c r="L31" s="44"/>
      <c r="M31" s="1">
        <f ca="1">IFERROR(SUM(G31:L31)+(COUNT(KVALIFIKACIA67[[#This Row],[Hra 1]:[Hra 6]])*KVALIFIKACIA67[[#This Row],[HDC]]),0)</f>
        <v>0</v>
      </c>
      <c r="N31" s="47">
        <f>IFERROR(ROUND(AVERAGE(G31:L31),2),0)</f>
        <v>0</v>
      </c>
    </row>
    <row r="32" spans="1:14" x14ac:dyDescent="0.2">
      <c r="A32" s="1" cm="1">
        <f t="array" ref="A32">ROW()-ROW(KVALIFIKACIA67[#Headers])</f>
        <v>31</v>
      </c>
      <c r="B32" s="38"/>
      <c r="C32" s="44"/>
      <c r="D32" s="44"/>
      <c r="E32" s="1" t="str">
        <f ca="1">IF(ISBLANK(KVALIFIKACIA67[[#This Row],[Datum narodenia]]),"",YEAR(TODAY())-YEAR(KVALIFIKACIA67[[#This Row],[Datum narodenia]]))</f>
        <v/>
      </c>
      <c r="F32" s="46" t="str">
        <f ca="1">IF(ISBLANK(KVALIFIKACIA67[[#This Row],[Datum narodenia]]),"",IF(YEAR(DATE(YEAR(TODAY()), 12, 31)) - YEAR(D32) - IF(DATE(YEAR(TODAY()), MONTH(D32), DAY(D32)) &gt; DATE(YEAR(TODAY()), 12, 31), 1, 0) &lt; 60, 0, YEAR(DATE(YEAR(TODAY()), 12, 31)) - YEAR(D32) - IF(DATE(YEAR(TODAY()), MONTH(D32), DAY(D32)) &gt; DATE(YEAR(TODAY()), 12, 31), 1, 0) - 60))</f>
        <v/>
      </c>
      <c r="G32" s="44"/>
      <c r="H32" s="44"/>
      <c r="I32" s="44"/>
      <c r="J32" s="44"/>
      <c r="K32" s="44"/>
      <c r="L32" s="44"/>
      <c r="M32" s="1">
        <f ca="1">IFERROR(SUM(G32:L32)+(COUNT(KVALIFIKACIA67[[#This Row],[Hra 1]:[Hra 6]])*KVALIFIKACIA67[[#This Row],[HDC]]),0)</f>
        <v>0</v>
      </c>
      <c r="N32" s="47">
        <f>IFERROR(ROUND(AVERAGE(G32:L32),2),0)</f>
        <v>0</v>
      </c>
    </row>
    <row r="33" spans="1:14" x14ac:dyDescent="0.2">
      <c r="A33" s="1" cm="1">
        <f t="array" ref="A33">ROW()-ROW(KVALIFIKACIA67[#Headers])</f>
        <v>32</v>
      </c>
      <c r="B33" s="38"/>
      <c r="C33" s="44"/>
      <c r="D33" s="44"/>
      <c r="E33" s="1" t="str">
        <f ca="1">IF(ISBLANK(KVALIFIKACIA67[[#This Row],[Datum narodenia]]),"",YEAR(TODAY())-YEAR(KVALIFIKACIA67[[#This Row],[Datum narodenia]]))</f>
        <v/>
      </c>
      <c r="F33" s="46" t="str">
        <f ca="1">IF(ISBLANK(KVALIFIKACIA67[[#This Row],[Datum narodenia]]),"",IF(YEAR(DATE(YEAR(TODAY()), 12, 31)) - YEAR(D33) - IF(DATE(YEAR(TODAY()), MONTH(D33), DAY(D33)) &gt; DATE(YEAR(TODAY()), 12, 31), 1, 0) &lt; 60, 0, YEAR(DATE(YEAR(TODAY()), 12, 31)) - YEAR(D33) - IF(DATE(YEAR(TODAY()), MONTH(D33), DAY(D33)) &gt; DATE(YEAR(TODAY()), 12, 31), 1, 0) - 60))</f>
        <v/>
      </c>
      <c r="G33" s="44"/>
      <c r="H33" s="44"/>
      <c r="I33" s="44"/>
      <c r="J33" s="44"/>
      <c r="K33" s="44"/>
      <c r="L33" s="44"/>
      <c r="M33" s="1">
        <f ca="1">IFERROR(SUM(G33:L33)+(COUNT(KVALIFIKACIA67[[#This Row],[Hra 1]:[Hra 6]])*KVALIFIKACIA67[[#This Row],[HDC]]),0)</f>
        <v>0</v>
      </c>
      <c r="N33" s="47">
        <f>IFERROR(ROUND(AVERAGE(G33:L33),2),0)</f>
        <v>0</v>
      </c>
    </row>
    <row r="34" spans="1:14" x14ac:dyDescent="0.2">
      <c r="A34" s="1" cm="1">
        <f t="array" ref="A34">ROW()-ROW(KVALIFIKACIA67[#Headers])</f>
        <v>33</v>
      </c>
      <c r="B34" s="38"/>
      <c r="C34" s="44"/>
      <c r="D34" s="44"/>
      <c r="E34" s="1" t="str">
        <f ca="1">IF(ISBLANK(KVALIFIKACIA67[[#This Row],[Datum narodenia]]),"",YEAR(TODAY())-YEAR(KVALIFIKACIA67[[#This Row],[Datum narodenia]]))</f>
        <v/>
      </c>
      <c r="F34" s="46" t="str">
        <f ca="1">IF(ISBLANK(KVALIFIKACIA67[[#This Row],[Datum narodenia]]),"",IF(YEAR(DATE(YEAR(TODAY()), 12, 31)) - YEAR(D34) - IF(DATE(YEAR(TODAY()), MONTH(D34), DAY(D34)) &gt; DATE(YEAR(TODAY()), 12, 31), 1, 0) &lt; 60, 0, YEAR(DATE(YEAR(TODAY()), 12, 31)) - YEAR(D34) - IF(DATE(YEAR(TODAY()), MONTH(D34), DAY(D34)) &gt; DATE(YEAR(TODAY()), 12, 31), 1, 0) - 60))</f>
        <v/>
      </c>
      <c r="G34" s="44"/>
      <c r="H34" s="44"/>
      <c r="I34" s="44"/>
      <c r="J34" s="44"/>
      <c r="K34" s="44"/>
      <c r="L34" s="44"/>
      <c r="M34" s="1">
        <f ca="1">IFERROR(SUM(G34:L34)+(COUNT(KVALIFIKACIA67[[#This Row],[Hra 1]:[Hra 6]])*KVALIFIKACIA67[[#This Row],[HDC]]),0)</f>
        <v>0</v>
      </c>
      <c r="N34" s="47">
        <f>IFERROR(ROUND(AVERAGE(G34:L34),2),0)</f>
        <v>0</v>
      </c>
    </row>
    <row r="35" spans="1:14" x14ac:dyDescent="0.2">
      <c r="A35" s="1" cm="1">
        <f t="array" ref="A35">ROW()-ROW(KVALIFIKACIA67[#Headers])</f>
        <v>34</v>
      </c>
      <c r="B35" s="38"/>
      <c r="C35" s="44"/>
      <c r="D35" s="44"/>
      <c r="E35" s="1" t="str">
        <f ca="1">IF(ISBLANK(KVALIFIKACIA67[[#This Row],[Datum narodenia]]),"",YEAR(TODAY())-YEAR(KVALIFIKACIA67[[#This Row],[Datum narodenia]]))</f>
        <v/>
      </c>
      <c r="F35" s="46" t="str">
        <f ca="1">IF(ISBLANK(KVALIFIKACIA67[[#This Row],[Datum narodenia]]),"",IF(YEAR(DATE(YEAR(TODAY()), 12, 31)) - YEAR(D35) - IF(DATE(YEAR(TODAY()), MONTH(D35), DAY(D35)) &gt; DATE(YEAR(TODAY()), 12, 31), 1, 0) &lt; 60, 0, YEAR(DATE(YEAR(TODAY()), 12, 31)) - YEAR(D35) - IF(DATE(YEAR(TODAY()), MONTH(D35), DAY(D35)) &gt; DATE(YEAR(TODAY()), 12, 31), 1, 0) - 60))</f>
        <v/>
      </c>
      <c r="G35" s="44"/>
      <c r="H35" s="44"/>
      <c r="I35" s="44"/>
      <c r="J35" s="44"/>
      <c r="K35" s="44"/>
      <c r="L35" s="44"/>
      <c r="M35" s="1">
        <f ca="1">IFERROR(SUM(G35:L35)+(COUNT(KVALIFIKACIA67[[#This Row],[Hra 1]:[Hra 6]])*KVALIFIKACIA67[[#This Row],[HDC]]),0)</f>
        <v>0</v>
      </c>
      <c r="N35" s="47">
        <f>IFERROR(ROUND(AVERAGE(G35:L35),2),0)</f>
        <v>0</v>
      </c>
    </row>
    <row r="36" spans="1:14" x14ac:dyDescent="0.2">
      <c r="A36" s="1" cm="1">
        <f t="array" ref="A36">ROW()-ROW(KVALIFIKACIA67[#Headers])</f>
        <v>35</v>
      </c>
      <c r="B36" s="38"/>
      <c r="C36" s="44"/>
      <c r="D36" s="44"/>
      <c r="E36" s="1" t="str">
        <f ca="1">IF(ISBLANK(KVALIFIKACIA67[[#This Row],[Datum narodenia]]),"",YEAR(TODAY())-YEAR(KVALIFIKACIA67[[#This Row],[Datum narodenia]]))</f>
        <v/>
      </c>
      <c r="F36" s="46" t="str">
        <f ca="1">IF(ISBLANK(KVALIFIKACIA67[[#This Row],[Datum narodenia]]),"",IF(YEAR(DATE(YEAR(TODAY()), 12, 31)) - YEAR(D36) - IF(DATE(YEAR(TODAY()), MONTH(D36), DAY(D36)) &gt; DATE(YEAR(TODAY()), 12, 31), 1, 0) &lt; 60, 0, YEAR(DATE(YEAR(TODAY()), 12, 31)) - YEAR(D36) - IF(DATE(YEAR(TODAY()), MONTH(D36), DAY(D36)) &gt; DATE(YEAR(TODAY()), 12, 31), 1, 0) - 60))</f>
        <v/>
      </c>
      <c r="G36" s="44"/>
      <c r="H36" s="44"/>
      <c r="I36" s="44"/>
      <c r="J36" s="44"/>
      <c r="K36" s="44"/>
      <c r="L36" s="44"/>
      <c r="M36" s="1">
        <f ca="1">IFERROR(SUM(G36:L36)+(COUNT(KVALIFIKACIA67[[#This Row],[Hra 1]:[Hra 6]])*KVALIFIKACIA67[[#This Row],[HDC]]),0)</f>
        <v>0</v>
      </c>
      <c r="N36" s="47">
        <f>IFERROR(ROUND(AVERAGE(G36:L36),2),0)</f>
        <v>0</v>
      </c>
    </row>
    <row r="37" spans="1:14" x14ac:dyDescent="0.2">
      <c r="A37" s="1" cm="1">
        <f t="array" ref="A37">ROW()-ROW(KVALIFIKACIA67[#Headers])</f>
        <v>36</v>
      </c>
      <c r="B37" s="38"/>
      <c r="C37" s="44"/>
      <c r="D37" s="44"/>
      <c r="E37" s="1" t="str">
        <f ca="1">IF(ISBLANK(KVALIFIKACIA67[[#This Row],[Datum narodenia]]),"",YEAR(TODAY())-YEAR(KVALIFIKACIA67[[#This Row],[Datum narodenia]]))</f>
        <v/>
      </c>
      <c r="F37" s="46" t="str">
        <f ca="1">IF(ISBLANK(KVALIFIKACIA67[[#This Row],[Datum narodenia]]),"",IF(YEAR(DATE(YEAR(TODAY()), 12, 31)) - YEAR(D37) - IF(DATE(YEAR(TODAY()), MONTH(D37), DAY(D37)) &gt; DATE(YEAR(TODAY()), 12, 31), 1, 0) &lt; 60, 0, YEAR(DATE(YEAR(TODAY()), 12, 31)) - YEAR(D37) - IF(DATE(YEAR(TODAY()), MONTH(D37), DAY(D37)) &gt; DATE(YEAR(TODAY()), 12, 31), 1, 0) - 60))</f>
        <v/>
      </c>
      <c r="G37" s="44"/>
      <c r="H37" s="44"/>
      <c r="I37" s="44"/>
      <c r="J37" s="44"/>
      <c r="K37" s="44"/>
      <c r="L37" s="44"/>
      <c r="M37" s="1">
        <f ca="1">IFERROR(SUM(G37:L37)+(COUNT(KVALIFIKACIA67[[#This Row],[Hra 1]:[Hra 6]])*KVALIFIKACIA67[[#This Row],[HDC]]),0)</f>
        <v>0</v>
      </c>
      <c r="N37" s="47">
        <f>IFERROR(ROUND(AVERAGE(G37:L37),2),0)</f>
        <v>0</v>
      </c>
    </row>
    <row r="38" spans="1:14" x14ac:dyDescent="0.2">
      <c r="A38" s="1" cm="1">
        <f t="array" ref="A38">ROW()-ROW(KVALIFIKACIA67[#Headers])</f>
        <v>37</v>
      </c>
      <c r="B38" s="38"/>
      <c r="C38" s="44"/>
      <c r="D38" s="44"/>
      <c r="E38" s="1" t="str">
        <f ca="1">IF(ISBLANK(KVALIFIKACIA67[[#This Row],[Datum narodenia]]),"",YEAR(TODAY())-YEAR(KVALIFIKACIA67[[#This Row],[Datum narodenia]]))</f>
        <v/>
      </c>
      <c r="F38" s="46" t="str">
        <f ca="1">IF(ISBLANK(KVALIFIKACIA67[[#This Row],[Datum narodenia]]),"",IF(YEAR(DATE(YEAR(TODAY()), 12, 31)) - YEAR(D38) - IF(DATE(YEAR(TODAY()), MONTH(D38), DAY(D38)) &gt; DATE(YEAR(TODAY()), 12, 31), 1, 0) &lt; 60, 0, YEAR(DATE(YEAR(TODAY()), 12, 31)) - YEAR(D38) - IF(DATE(YEAR(TODAY()), MONTH(D38), DAY(D38)) &gt; DATE(YEAR(TODAY()), 12, 31), 1, 0) - 60))</f>
        <v/>
      </c>
      <c r="G38" s="44"/>
      <c r="H38" s="44"/>
      <c r="I38" s="44"/>
      <c r="J38" s="44"/>
      <c r="K38" s="44"/>
      <c r="L38" s="44"/>
      <c r="M38" s="1">
        <f ca="1">IFERROR(SUM(G38:L38)+(COUNT(KVALIFIKACIA67[[#This Row],[Hra 1]:[Hra 6]])*KVALIFIKACIA67[[#This Row],[HDC]]),0)</f>
        <v>0</v>
      </c>
      <c r="N38" s="47">
        <f>IFERROR(ROUND(AVERAGE(G38:L38),2),0)</f>
        <v>0</v>
      </c>
    </row>
    <row r="39" spans="1:14" x14ac:dyDescent="0.2">
      <c r="A39" s="1" cm="1">
        <f t="array" ref="A39">ROW()-ROW(KVALIFIKACIA67[#Headers])</f>
        <v>38</v>
      </c>
      <c r="B39" s="38"/>
      <c r="C39" s="44"/>
      <c r="D39" s="44"/>
      <c r="E39" s="1" t="str">
        <f ca="1">IF(ISBLANK(KVALIFIKACIA67[[#This Row],[Datum narodenia]]),"",YEAR(TODAY())-YEAR(KVALIFIKACIA67[[#This Row],[Datum narodenia]]))</f>
        <v/>
      </c>
      <c r="F39" s="46" t="str">
        <f ca="1">IF(ISBLANK(KVALIFIKACIA67[[#This Row],[Datum narodenia]]),"",IF(YEAR(DATE(YEAR(TODAY()), 12, 31)) - YEAR(D39) - IF(DATE(YEAR(TODAY()), MONTH(D39), DAY(D39)) &gt; DATE(YEAR(TODAY()), 12, 31), 1, 0) &lt; 60, 0, YEAR(DATE(YEAR(TODAY()), 12, 31)) - YEAR(D39) - IF(DATE(YEAR(TODAY()), MONTH(D39), DAY(D39)) &gt; DATE(YEAR(TODAY()), 12, 31), 1, 0) - 60))</f>
        <v/>
      </c>
      <c r="G39" s="44"/>
      <c r="H39" s="44"/>
      <c r="I39" s="44"/>
      <c r="J39" s="44"/>
      <c r="K39" s="44"/>
      <c r="L39" s="44"/>
      <c r="M39" s="1">
        <f ca="1">IFERROR(SUM(G39:L39)+(COUNT(KVALIFIKACIA67[[#This Row],[Hra 1]:[Hra 6]])*KVALIFIKACIA67[[#This Row],[HDC]]),0)</f>
        <v>0</v>
      </c>
      <c r="N39" s="47">
        <f>IFERROR(ROUND(AVERAGE(G39:L39),2),0)</f>
        <v>0</v>
      </c>
    </row>
    <row r="40" spans="1:14" x14ac:dyDescent="0.2">
      <c r="A40" s="1" cm="1">
        <f t="array" ref="A40">ROW()-ROW(KVALIFIKACIA67[#Headers])</f>
        <v>39</v>
      </c>
      <c r="B40" s="38"/>
      <c r="C40" s="44"/>
      <c r="D40" s="44"/>
      <c r="E40" s="1" t="str">
        <f ca="1">IF(ISBLANK(KVALIFIKACIA67[[#This Row],[Datum narodenia]]),"",YEAR(TODAY())-YEAR(KVALIFIKACIA67[[#This Row],[Datum narodenia]]))</f>
        <v/>
      </c>
      <c r="F40" s="46" t="str">
        <f ca="1">IF(ISBLANK(KVALIFIKACIA67[[#This Row],[Datum narodenia]]),"",IF(YEAR(DATE(YEAR(TODAY()), 12, 31)) - YEAR(D40) - IF(DATE(YEAR(TODAY()), MONTH(D40), DAY(D40)) &gt; DATE(YEAR(TODAY()), 12, 31), 1, 0) &lt; 60, 0, YEAR(DATE(YEAR(TODAY()), 12, 31)) - YEAR(D40) - IF(DATE(YEAR(TODAY()), MONTH(D40), DAY(D40)) &gt; DATE(YEAR(TODAY()), 12, 31), 1, 0) - 60))</f>
        <v/>
      </c>
      <c r="G40" s="44"/>
      <c r="H40" s="44"/>
      <c r="I40" s="44"/>
      <c r="J40" s="44"/>
      <c r="K40" s="44"/>
      <c r="L40" s="44"/>
      <c r="M40" s="1">
        <f ca="1">IFERROR(SUM(G40:L40)+(COUNT(KVALIFIKACIA67[[#This Row],[Hra 1]:[Hra 6]])*KVALIFIKACIA67[[#This Row],[HDC]]),0)</f>
        <v>0</v>
      </c>
      <c r="N40" s="47">
        <f>IFERROR(ROUND(AVERAGE(G40:L40),2),0)</f>
        <v>0</v>
      </c>
    </row>
    <row r="41" spans="1:14" x14ac:dyDescent="0.2">
      <c r="A41" s="1" cm="1">
        <f t="array" ref="A41">ROW()-ROW(KVALIFIKACIA67[#Headers])</f>
        <v>40</v>
      </c>
      <c r="B41" s="38"/>
      <c r="C41" s="44"/>
      <c r="D41" s="44"/>
      <c r="E41" s="1" t="str">
        <f ca="1">IF(ISBLANK(KVALIFIKACIA67[[#This Row],[Datum narodenia]]),"",YEAR(TODAY())-YEAR(KVALIFIKACIA67[[#This Row],[Datum narodenia]]))</f>
        <v/>
      </c>
      <c r="F41" s="46" t="str">
        <f ca="1">IF(ISBLANK(KVALIFIKACIA67[[#This Row],[Datum narodenia]]),"",IF(YEAR(DATE(YEAR(TODAY()), 12, 31)) - YEAR(D41) - IF(DATE(YEAR(TODAY()), MONTH(D41), DAY(D41)) &gt; DATE(YEAR(TODAY()), 12, 31), 1, 0) &lt; 60, 0, YEAR(DATE(YEAR(TODAY()), 12, 31)) - YEAR(D41) - IF(DATE(YEAR(TODAY()), MONTH(D41), DAY(D41)) &gt; DATE(YEAR(TODAY()), 12, 31), 1, 0) - 60))</f>
        <v/>
      </c>
      <c r="G41" s="44"/>
      <c r="H41" s="44"/>
      <c r="I41" s="44"/>
      <c r="J41" s="44"/>
      <c r="K41" s="44"/>
      <c r="L41" s="44"/>
      <c r="M41" s="1">
        <f ca="1">IFERROR(SUM(G41:L41)+(COUNT(KVALIFIKACIA67[[#This Row],[Hra 1]:[Hra 6]])*KVALIFIKACIA67[[#This Row],[HDC]]),0)</f>
        <v>0</v>
      </c>
      <c r="N41" s="47">
        <f>IFERROR(ROUND(AVERAGE(G41:L41),2),0)</f>
        <v>0</v>
      </c>
    </row>
    <row r="42" spans="1:14" x14ac:dyDescent="0.2">
      <c r="A42" s="1" cm="1">
        <f t="array" ref="A42">ROW()-ROW(KVALIFIKACIA67[#Headers])</f>
        <v>41</v>
      </c>
      <c r="B42" s="38"/>
      <c r="C42" s="44"/>
      <c r="D42" s="44"/>
      <c r="E42" s="1" t="str">
        <f ca="1">IF(ISBLANK(KVALIFIKACIA67[[#This Row],[Datum narodenia]]),"",YEAR(TODAY())-YEAR(KVALIFIKACIA67[[#This Row],[Datum narodenia]]))</f>
        <v/>
      </c>
      <c r="F42" s="46" t="str">
        <f ca="1">IF(ISBLANK(KVALIFIKACIA67[[#This Row],[Datum narodenia]]),"",IF(YEAR(DATE(YEAR(TODAY()), 12, 31)) - YEAR(D42) - IF(DATE(YEAR(TODAY()), MONTH(D42), DAY(D42)) &gt; DATE(YEAR(TODAY()), 12, 31), 1, 0) &lt; 60, 0, YEAR(DATE(YEAR(TODAY()), 12, 31)) - YEAR(D42) - IF(DATE(YEAR(TODAY()), MONTH(D42), DAY(D42)) &gt; DATE(YEAR(TODAY()), 12, 31), 1, 0) - 60))</f>
        <v/>
      </c>
      <c r="G42" s="44"/>
      <c r="H42" s="44"/>
      <c r="I42" s="44"/>
      <c r="J42" s="44"/>
      <c r="K42" s="44"/>
      <c r="L42" s="44"/>
      <c r="M42" s="1">
        <f ca="1">IFERROR(SUM(G42:L42)+(COUNT(KVALIFIKACIA67[[#This Row],[Hra 1]:[Hra 6]])*KVALIFIKACIA67[[#This Row],[HDC]]),0)</f>
        <v>0</v>
      </c>
      <c r="N42" s="47">
        <f>IFERROR(ROUND(AVERAGE(G42:L42),2),0)</f>
        <v>0</v>
      </c>
    </row>
    <row r="43" spans="1:14" x14ac:dyDescent="0.2">
      <c r="A43" s="1" cm="1">
        <f t="array" ref="A43">ROW()-ROW(KVALIFIKACIA67[#Headers])</f>
        <v>42</v>
      </c>
      <c r="B43" s="38"/>
      <c r="C43" s="44"/>
      <c r="D43" s="44"/>
      <c r="E43" s="1" t="str">
        <f ca="1">IF(ISBLANK(KVALIFIKACIA67[[#This Row],[Datum narodenia]]),"",YEAR(TODAY())-YEAR(KVALIFIKACIA67[[#This Row],[Datum narodenia]]))</f>
        <v/>
      </c>
      <c r="F43" s="46" t="str">
        <f ca="1">IF(ISBLANK(KVALIFIKACIA67[[#This Row],[Datum narodenia]]),"",IF(YEAR(DATE(YEAR(TODAY()), 12, 31)) - YEAR(D43) - IF(DATE(YEAR(TODAY()), MONTH(D43), DAY(D43)) &gt; DATE(YEAR(TODAY()), 12, 31), 1, 0) &lt; 60, 0, YEAR(DATE(YEAR(TODAY()), 12, 31)) - YEAR(D43) - IF(DATE(YEAR(TODAY()), MONTH(D43), DAY(D43)) &gt; DATE(YEAR(TODAY()), 12, 31), 1, 0) - 60))</f>
        <v/>
      </c>
      <c r="G43" s="44"/>
      <c r="H43" s="44"/>
      <c r="I43" s="44"/>
      <c r="J43" s="44"/>
      <c r="K43" s="44"/>
      <c r="L43" s="44"/>
      <c r="M43" s="1">
        <f ca="1">IFERROR(SUM(G43:L43)+(COUNT(KVALIFIKACIA67[[#This Row],[Hra 1]:[Hra 6]])*KVALIFIKACIA67[[#This Row],[HDC]]),0)</f>
        <v>0</v>
      </c>
      <c r="N43" s="47">
        <f>IFERROR(ROUND(AVERAGE(G43:L43),2),0)</f>
        <v>0</v>
      </c>
    </row>
    <row r="44" spans="1:14" x14ac:dyDescent="0.2">
      <c r="A44" s="1" cm="1">
        <f t="array" ref="A44">ROW()-ROW(KVALIFIKACIA67[#Headers])</f>
        <v>43</v>
      </c>
      <c r="B44" s="38"/>
      <c r="C44" s="44"/>
      <c r="D44" s="44"/>
      <c r="E44" s="1" t="str">
        <f ca="1">IF(ISBLANK(KVALIFIKACIA67[[#This Row],[Datum narodenia]]),"",YEAR(TODAY())-YEAR(KVALIFIKACIA67[[#This Row],[Datum narodenia]]))</f>
        <v/>
      </c>
      <c r="F44" s="46" t="str">
        <f ca="1">IF(ISBLANK(KVALIFIKACIA67[[#This Row],[Datum narodenia]]),"",IF(YEAR(DATE(YEAR(TODAY()), 12, 31)) - YEAR(D44) - IF(DATE(YEAR(TODAY()), MONTH(D44), DAY(D44)) &gt; DATE(YEAR(TODAY()), 12, 31), 1, 0) &lt; 60, 0, YEAR(DATE(YEAR(TODAY()), 12, 31)) - YEAR(D44) - IF(DATE(YEAR(TODAY()), MONTH(D44), DAY(D44)) &gt; DATE(YEAR(TODAY()), 12, 31), 1, 0) - 60))</f>
        <v/>
      </c>
      <c r="G44" s="44"/>
      <c r="H44" s="44"/>
      <c r="I44" s="44"/>
      <c r="J44" s="44"/>
      <c r="K44" s="44"/>
      <c r="L44" s="44"/>
      <c r="M44" s="1">
        <f ca="1">IFERROR(SUM(G44:L44)+(COUNT(KVALIFIKACIA67[[#This Row],[Hra 1]:[Hra 6]])*KVALIFIKACIA67[[#This Row],[HDC]]),0)</f>
        <v>0</v>
      </c>
      <c r="N44" s="47">
        <f>IFERROR(ROUND(AVERAGE(G44:L44),2),0)</f>
        <v>0</v>
      </c>
    </row>
    <row r="45" spans="1:14" x14ac:dyDescent="0.2">
      <c r="A45" s="1" cm="1">
        <f t="array" ref="A45">ROW()-ROW(KVALIFIKACIA67[#Headers])</f>
        <v>44</v>
      </c>
      <c r="B45" s="38"/>
      <c r="C45" s="44"/>
      <c r="D45" s="44"/>
      <c r="E45" s="1" t="str">
        <f ca="1">IF(ISBLANK(KVALIFIKACIA67[[#This Row],[Datum narodenia]]),"",YEAR(TODAY())-YEAR(KVALIFIKACIA67[[#This Row],[Datum narodenia]]))</f>
        <v/>
      </c>
      <c r="F45" s="46" t="str">
        <f ca="1">IF(ISBLANK(KVALIFIKACIA67[[#This Row],[Datum narodenia]]),"",IF(YEAR(DATE(YEAR(TODAY()), 12, 31)) - YEAR(D45) - IF(DATE(YEAR(TODAY()), MONTH(D45), DAY(D45)) &gt; DATE(YEAR(TODAY()), 12, 31), 1, 0) &lt; 60, 0, YEAR(DATE(YEAR(TODAY()), 12, 31)) - YEAR(D45) - IF(DATE(YEAR(TODAY()), MONTH(D45), DAY(D45)) &gt; DATE(YEAR(TODAY()), 12, 31), 1, 0) - 60))</f>
        <v/>
      </c>
      <c r="G45" s="44"/>
      <c r="H45" s="44"/>
      <c r="I45" s="44"/>
      <c r="J45" s="44"/>
      <c r="K45" s="44"/>
      <c r="L45" s="44"/>
      <c r="M45" s="1">
        <f ca="1">IFERROR(SUM(G45:L45)+(COUNT(KVALIFIKACIA67[[#This Row],[Hra 1]:[Hra 6]])*KVALIFIKACIA67[[#This Row],[HDC]]),0)</f>
        <v>0</v>
      </c>
      <c r="N45" s="47">
        <f>IFERROR(ROUND(AVERAGE(G45:L45),2),0)</f>
        <v>0</v>
      </c>
    </row>
    <row r="46" spans="1:14" x14ac:dyDescent="0.2">
      <c r="A46" s="1" cm="1">
        <f t="array" ref="A46">ROW()-ROW(KVALIFIKACIA67[#Headers])</f>
        <v>45</v>
      </c>
      <c r="B46" s="38"/>
      <c r="C46" s="44"/>
      <c r="D46" s="44"/>
      <c r="E46" s="1" t="str">
        <f ca="1">IF(ISBLANK(KVALIFIKACIA67[[#This Row],[Datum narodenia]]),"",YEAR(TODAY())-YEAR(KVALIFIKACIA67[[#This Row],[Datum narodenia]]))</f>
        <v/>
      </c>
      <c r="F46" s="46" t="str">
        <f ca="1">IF(ISBLANK(KVALIFIKACIA67[[#This Row],[Datum narodenia]]),"",IF(YEAR(DATE(YEAR(TODAY()), 12, 31)) - YEAR(D46) - IF(DATE(YEAR(TODAY()), MONTH(D46), DAY(D46)) &gt; DATE(YEAR(TODAY()), 12, 31), 1, 0) &lt; 60, 0, YEAR(DATE(YEAR(TODAY()), 12, 31)) - YEAR(D46) - IF(DATE(YEAR(TODAY()), MONTH(D46), DAY(D46)) &gt; DATE(YEAR(TODAY()), 12, 31), 1, 0) - 60))</f>
        <v/>
      </c>
      <c r="G46" s="44"/>
      <c r="H46" s="44"/>
      <c r="I46" s="44"/>
      <c r="J46" s="44"/>
      <c r="K46" s="44"/>
      <c r="L46" s="44"/>
      <c r="M46" s="1">
        <f ca="1">IFERROR(SUM(G46:L46)+(COUNT(KVALIFIKACIA67[[#This Row],[Hra 1]:[Hra 6]])*KVALIFIKACIA67[[#This Row],[HDC]]),0)</f>
        <v>0</v>
      </c>
      <c r="N46" s="47">
        <f>IFERROR(ROUND(AVERAGE(G46:L46),2),0)</f>
        <v>0</v>
      </c>
    </row>
    <row r="47" spans="1:14" x14ac:dyDescent="0.2">
      <c r="A47" s="1" cm="1">
        <f t="array" ref="A47">ROW()-ROW(KVALIFIKACIA67[#Headers])</f>
        <v>46</v>
      </c>
      <c r="B47" s="38"/>
      <c r="C47" s="44"/>
      <c r="D47" s="44"/>
      <c r="E47" s="1" t="str">
        <f ca="1">IF(ISBLANK(KVALIFIKACIA67[[#This Row],[Datum narodenia]]),"",YEAR(TODAY())-YEAR(KVALIFIKACIA67[[#This Row],[Datum narodenia]]))</f>
        <v/>
      </c>
      <c r="F47" s="46" t="str">
        <f ca="1">IF(ISBLANK(KVALIFIKACIA67[[#This Row],[Datum narodenia]]),"",IF(YEAR(DATE(YEAR(TODAY()), 12, 31)) - YEAR(D47) - IF(DATE(YEAR(TODAY()), MONTH(D47), DAY(D47)) &gt; DATE(YEAR(TODAY()), 12, 31), 1, 0) &lt; 60, 0, YEAR(DATE(YEAR(TODAY()), 12, 31)) - YEAR(D47) - IF(DATE(YEAR(TODAY()), MONTH(D47), DAY(D47)) &gt; DATE(YEAR(TODAY()), 12, 31), 1, 0) - 60))</f>
        <v/>
      </c>
      <c r="G47" s="44"/>
      <c r="H47" s="44"/>
      <c r="I47" s="44"/>
      <c r="J47" s="44"/>
      <c r="K47" s="44"/>
      <c r="L47" s="44"/>
      <c r="M47" s="1">
        <f ca="1">IFERROR(SUM(G47:L47)+(COUNT(KVALIFIKACIA67[[#This Row],[Hra 1]:[Hra 6]])*KVALIFIKACIA67[[#This Row],[HDC]]),0)</f>
        <v>0</v>
      </c>
      <c r="N47" s="47">
        <f>IFERROR(ROUND(AVERAGE(G47:L47),2),0)</f>
        <v>0</v>
      </c>
    </row>
    <row r="48" spans="1:14" x14ac:dyDescent="0.2">
      <c r="A48" s="1" cm="1">
        <f t="array" ref="A48">ROW()-ROW(KVALIFIKACIA67[#Headers])</f>
        <v>47</v>
      </c>
      <c r="B48" s="38"/>
      <c r="C48" s="44"/>
      <c r="D48" s="44"/>
      <c r="E48" s="1" t="str">
        <f ca="1">IF(ISBLANK(KVALIFIKACIA67[[#This Row],[Datum narodenia]]),"",YEAR(TODAY())-YEAR(KVALIFIKACIA67[[#This Row],[Datum narodenia]]))</f>
        <v/>
      </c>
      <c r="F48" s="46" t="str">
        <f ca="1">IF(ISBLANK(KVALIFIKACIA67[[#This Row],[Datum narodenia]]),"",IF(YEAR(DATE(YEAR(TODAY()), 12, 31)) - YEAR(D48) - IF(DATE(YEAR(TODAY()), MONTH(D48), DAY(D48)) &gt; DATE(YEAR(TODAY()), 12, 31), 1, 0) &lt; 60, 0, YEAR(DATE(YEAR(TODAY()), 12, 31)) - YEAR(D48) - IF(DATE(YEAR(TODAY()), MONTH(D48), DAY(D48)) &gt; DATE(YEAR(TODAY()), 12, 31), 1, 0) - 60))</f>
        <v/>
      </c>
      <c r="G48" s="44"/>
      <c r="H48" s="44"/>
      <c r="I48" s="44"/>
      <c r="J48" s="44"/>
      <c r="K48" s="44"/>
      <c r="L48" s="44"/>
      <c r="M48" s="1">
        <f ca="1">IFERROR(SUM(G48:L48)+(COUNT(KVALIFIKACIA67[[#This Row],[Hra 1]:[Hra 6]])*KVALIFIKACIA67[[#This Row],[HDC]]),0)</f>
        <v>0</v>
      </c>
      <c r="N48" s="47">
        <f>IFERROR(ROUND(AVERAGE(G48:L48),2),0)</f>
        <v>0</v>
      </c>
    </row>
    <row r="49" spans="1:14" x14ac:dyDescent="0.2">
      <c r="A49" s="1" cm="1">
        <f t="array" ref="A49">ROW()-ROW(KVALIFIKACIA67[#Headers])</f>
        <v>48</v>
      </c>
      <c r="B49" s="38"/>
      <c r="C49" s="44"/>
      <c r="D49" s="44"/>
      <c r="E49" s="1" t="str">
        <f ca="1">IF(ISBLANK(KVALIFIKACIA67[[#This Row],[Datum narodenia]]),"",YEAR(TODAY())-YEAR(KVALIFIKACIA67[[#This Row],[Datum narodenia]]))</f>
        <v/>
      </c>
      <c r="F49" s="46" t="str">
        <f ca="1">IF(ISBLANK(KVALIFIKACIA67[[#This Row],[Datum narodenia]]),"",IF(YEAR(DATE(YEAR(TODAY()), 12, 31)) - YEAR(D49) - IF(DATE(YEAR(TODAY()), MONTH(D49), DAY(D49)) &gt; DATE(YEAR(TODAY()), 12, 31), 1, 0) &lt; 60, 0, YEAR(DATE(YEAR(TODAY()), 12, 31)) - YEAR(D49) - IF(DATE(YEAR(TODAY()), MONTH(D49), DAY(D49)) &gt; DATE(YEAR(TODAY()), 12, 31), 1, 0) - 60))</f>
        <v/>
      </c>
      <c r="G49" s="44"/>
      <c r="H49" s="44"/>
      <c r="I49" s="44"/>
      <c r="J49" s="44"/>
      <c r="K49" s="44"/>
      <c r="L49" s="44"/>
      <c r="M49" s="1">
        <f ca="1">IFERROR(SUM(G49:L49)+(COUNT(KVALIFIKACIA67[[#This Row],[Hra 1]:[Hra 6]])*KVALIFIKACIA67[[#This Row],[HDC]]),0)</f>
        <v>0</v>
      </c>
      <c r="N49" s="47">
        <f>IFERROR(ROUND(AVERAGE(G49:L49),2),0)</f>
        <v>0</v>
      </c>
    </row>
    <row r="50" spans="1:14" x14ac:dyDescent="0.2">
      <c r="A50" s="1" cm="1">
        <f t="array" ref="A50">ROW()-ROW(KVALIFIKACIA67[#Headers])</f>
        <v>49</v>
      </c>
      <c r="B50" s="38"/>
      <c r="C50" s="44"/>
      <c r="D50" s="44"/>
      <c r="E50" s="1" t="str">
        <f ca="1">IF(ISBLANK(KVALIFIKACIA67[[#This Row],[Datum narodenia]]),"",YEAR(TODAY())-YEAR(KVALIFIKACIA67[[#This Row],[Datum narodenia]]))</f>
        <v/>
      </c>
      <c r="F50" s="46" t="str">
        <f ca="1">IF(ISBLANK(KVALIFIKACIA67[[#This Row],[Datum narodenia]]),"",IF(YEAR(DATE(YEAR(TODAY()), 12, 31)) - YEAR(D50) - IF(DATE(YEAR(TODAY()), MONTH(D50), DAY(D50)) &gt; DATE(YEAR(TODAY()), 12, 31), 1, 0) &lt; 60, 0, YEAR(DATE(YEAR(TODAY()), 12, 31)) - YEAR(D50) - IF(DATE(YEAR(TODAY()), MONTH(D50), DAY(D50)) &gt; DATE(YEAR(TODAY()), 12, 31), 1, 0) - 60))</f>
        <v/>
      </c>
      <c r="G50" s="44"/>
      <c r="H50" s="44"/>
      <c r="I50" s="44"/>
      <c r="J50" s="44"/>
      <c r="K50" s="44"/>
      <c r="L50" s="44"/>
      <c r="M50" s="1">
        <f ca="1">IFERROR(SUM(G50:L50)+(COUNT(KVALIFIKACIA67[[#This Row],[Hra 1]:[Hra 6]])*KVALIFIKACIA67[[#This Row],[HDC]]),0)</f>
        <v>0</v>
      </c>
      <c r="N50" s="47">
        <f>IFERROR(ROUND(AVERAGE(G50:L50),2),0)</f>
        <v>0</v>
      </c>
    </row>
    <row r="51" spans="1:14" x14ac:dyDescent="0.2">
      <c r="A51" s="1" cm="1">
        <f t="array" ref="A51">ROW()-ROW(KVALIFIKACIA67[#Headers])</f>
        <v>50</v>
      </c>
      <c r="B51" s="38"/>
      <c r="C51" s="44"/>
      <c r="D51" s="44"/>
      <c r="E51" s="1" t="str">
        <f ca="1">IF(ISBLANK(KVALIFIKACIA67[[#This Row],[Datum narodenia]]),"",YEAR(TODAY())-YEAR(KVALIFIKACIA67[[#This Row],[Datum narodenia]]))</f>
        <v/>
      </c>
      <c r="F51" s="46" t="str">
        <f ca="1">IF(ISBLANK(KVALIFIKACIA67[[#This Row],[Datum narodenia]]),"",IF(YEAR(DATE(YEAR(TODAY()), 12, 31)) - YEAR(D51) - IF(DATE(YEAR(TODAY()), MONTH(D51), DAY(D51)) &gt; DATE(YEAR(TODAY()), 12, 31), 1, 0) &lt; 60, 0, YEAR(DATE(YEAR(TODAY()), 12, 31)) - YEAR(D51) - IF(DATE(YEAR(TODAY()), MONTH(D51), DAY(D51)) &gt; DATE(YEAR(TODAY()), 12, 31), 1, 0) - 60))</f>
        <v/>
      </c>
      <c r="G51" s="44"/>
      <c r="H51" s="44"/>
      <c r="I51" s="44"/>
      <c r="J51" s="44"/>
      <c r="K51" s="44"/>
      <c r="L51" s="44"/>
      <c r="M51" s="1">
        <f ca="1">IFERROR(SUM(G51:L51)+(COUNT(KVALIFIKACIA67[[#This Row],[Hra 1]:[Hra 6]])*KVALIFIKACIA67[[#This Row],[HDC]]),0)</f>
        <v>0</v>
      </c>
      <c r="N51" s="47">
        <f>IFERROR(ROUND(AVERAGE(G51:L51),2),0)</f>
        <v>0</v>
      </c>
    </row>
    <row r="52" spans="1:14" x14ac:dyDescent="0.2">
      <c r="A52" s="1" cm="1">
        <f t="array" ref="A52">ROW()-ROW(KVALIFIKACIA67[#Headers])</f>
        <v>51</v>
      </c>
      <c r="B52" s="38"/>
      <c r="C52" s="44"/>
      <c r="D52" s="44"/>
      <c r="E52" s="1" t="str">
        <f ca="1">IF(ISBLANK(KVALIFIKACIA67[[#This Row],[Datum narodenia]]),"",YEAR(TODAY())-YEAR(KVALIFIKACIA67[[#This Row],[Datum narodenia]]))</f>
        <v/>
      </c>
      <c r="F52" s="46" t="str">
        <f ca="1">IF(ISBLANK(KVALIFIKACIA67[[#This Row],[Datum narodenia]]),"",IF(YEAR(DATE(YEAR(TODAY()), 12, 31)) - YEAR(D52) - IF(DATE(YEAR(TODAY()), MONTH(D52), DAY(D52)) &gt; DATE(YEAR(TODAY()), 12, 31), 1, 0) &lt; 60, 0, YEAR(DATE(YEAR(TODAY()), 12, 31)) - YEAR(D52) - IF(DATE(YEAR(TODAY()), MONTH(D52), DAY(D52)) &gt; DATE(YEAR(TODAY()), 12, 31), 1, 0) - 60))</f>
        <v/>
      </c>
      <c r="G52" s="44"/>
      <c r="H52" s="44"/>
      <c r="I52" s="44"/>
      <c r="J52" s="44"/>
      <c r="K52" s="44"/>
      <c r="L52" s="44"/>
      <c r="M52" s="1">
        <f ca="1">IFERROR(SUM(G52:L52)+(COUNT(KVALIFIKACIA67[[#This Row],[Hra 1]:[Hra 6]])*KVALIFIKACIA67[[#This Row],[HDC]]),0)</f>
        <v>0</v>
      </c>
      <c r="N52" s="47">
        <f>IFERROR(ROUND(AVERAGE(G52:L52),2),0)</f>
        <v>0</v>
      </c>
    </row>
    <row r="53" spans="1:14" x14ac:dyDescent="0.2">
      <c r="A53" s="1" cm="1">
        <f t="array" ref="A53">ROW()-ROW(KVALIFIKACIA67[#Headers])</f>
        <v>52</v>
      </c>
      <c r="B53" s="38"/>
      <c r="C53" s="44"/>
      <c r="D53" s="44"/>
      <c r="E53" s="1" t="str">
        <f ca="1">IF(ISBLANK(KVALIFIKACIA67[[#This Row],[Datum narodenia]]),"",YEAR(TODAY())-YEAR(KVALIFIKACIA67[[#This Row],[Datum narodenia]]))</f>
        <v/>
      </c>
      <c r="F53" s="46" t="str">
        <f ca="1">IF(ISBLANK(KVALIFIKACIA67[[#This Row],[Datum narodenia]]),"",IF(YEAR(DATE(YEAR(TODAY()), 12, 31)) - YEAR(D53) - IF(DATE(YEAR(TODAY()), MONTH(D53), DAY(D53)) &gt; DATE(YEAR(TODAY()), 12, 31), 1, 0) &lt; 60, 0, YEAR(DATE(YEAR(TODAY()), 12, 31)) - YEAR(D53) - IF(DATE(YEAR(TODAY()), MONTH(D53), DAY(D53)) &gt; DATE(YEAR(TODAY()), 12, 31), 1, 0) - 60))</f>
        <v/>
      </c>
      <c r="G53" s="44"/>
      <c r="H53" s="44"/>
      <c r="I53" s="44"/>
      <c r="J53" s="44"/>
      <c r="K53" s="44"/>
      <c r="L53" s="44"/>
      <c r="M53" s="1">
        <f ca="1">IFERROR(SUM(G53:L53)+(COUNT(KVALIFIKACIA67[[#This Row],[Hra 1]:[Hra 6]])*KVALIFIKACIA67[[#This Row],[HDC]]),0)</f>
        <v>0</v>
      </c>
      <c r="N53" s="47">
        <f>IFERROR(ROUND(AVERAGE(G53:L53),2),0)</f>
        <v>0</v>
      </c>
    </row>
    <row r="54" spans="1:14" x14ac:dyDescent="0.2">
      <c r="A54" s="1" cm="1">
        <f t="array" ref="A54">ROW()-ROW(KVALIFIKACIA67[#Headers])</f>
        <v>53</v>
      </c>
      <c r="B54" s="38"/>
      <c r="C54" s="44"/>
      <c r="D54" s="44"/>
      <c r="E54" s="1" t="str">
        <f ca="1">IF(ISBLANK(KVALIFIKACIA67[[#This Row],[Datum narodenia]]),"",YEAR(TODAY())-YEAR(KVALIFIKACIA67[[#This Row],[Datum narodenia]]))</f>
        <v/>
      </c>
      <c r="F54" s="46" t="str">
        <f ca="1">IF(ISBLANK(KVALIFIKACIA67[[#This Row],[Datum narodenia]]),"",IF(YEAR(DATE(YEAR(TODAY()), 12, 31)) - YEAR(D54) - IF(DATE(YEAR(TODAY()), MONTH(D54), DAY(D54)) &gt; DATE(YEAR(TODAY()), 12, 31), 1, 0) &lt; 60, 0, YEAR(DATE(YEAR(TODAY()), 12, 31)) - YEAR(D54) - IF(DATE(YEAR(TODAY()), MONTH(D54), DAY(D54)) &gt; DATE(YEAR(TODAY()), 12, 31), 1, 0) - 60))</f>
        <v/>
      </c>
      <c r="G54" s="44"/>
      <c r="H54" s="44"/>
      <c r="I54" s="44"/>
      <c r="J54" s="44"/>
      <c r="K54" s="44"/>
      <c r="L54" s="44"/>
      <c r="M54" s="1">
        <f ca="1">IFERROR(SUM(G54:L54)+(COUNT(KVALIFIKACIA67[[#This Row],[Hra 1]:[Hra 6]])*KVALIFIKACIA67[[#This Row],[HDC]]),0)</f>
        <v>0</v>
      </c>
      <c r="N54" s="47">
        <f>IFERROR(ROUND(AVERAGE(G54:L54),2),0)</f>
        <v>0</v>
      </c>
    </row>
    <row r="55" spans="1:14" x14ac:dyDescent="0.2">
      <c r="A55" s="1" cm="1">
        <f t="array" ref="A55">ROW()-ROW(KVALIFIKACIA67[#Headers])</f>
        <v>54</v>
      </c>
      <c r="B55" s="38"/>
      <c r="C55" s="44"/>
      <c r="D55" s="44"/>
      <c r="E55" s="1" t="str">
        <f ca="1">IF(ISBLANK(KVALIFIKACIA67[[#This Row],[Datum narodenia]]),"",YEAR(TODAY())-YEAR(KVALIFIKACIA67[[#This Row],[Datum narodenia]]))</f>
        <v/>
      </c>
      <c r="F55" s="46" t="str">
        <f ca="1">IF(ISBLANK(KVALIFIKACIA67[[#This Row],[Datum narodenia]]),"",IF(YEAR(DATE(YEAR(TODAY()), 12, 31)) - YEAR(D55) - IF(DATE(YEAR(TODAY()), MONTH(D55), DAY(D55)) &gt; DATE(YEAR(TODAY()), 12, 31), 1, 0) &lt; 60, 0, YEAR(DATE(YEAR(TODAY()), 12, 31)) - YEAR(D55) - IF(DATE(YEAR(TODAY()), MONTH(D55), DAY(D55)) &gt; DATE(YEAR(TODAY()), 12, 31), 1, 0) - 60))</f>
        <v/>
      </c>
      <c r="G55" s="44"/>
      <c r="H55" s="44"/>
      <c r="I55" s="44"/>
      <c r="J55" s="44"/>
      <c r="K55" s="44"/>
      <c r="L55" s="44"/>
      <c r="M55" s="1">
        <f ca="1">IFERROR(SUM(G55:L55)+(COUNT(KVALIFIKACIA67[[#This Row],[Hra 1]:[Hra 6]])*KVALIFIKACIA67[[#This Row],[HDC]]),0)</f>
        <v>0</v>
      </c>
      <c r="N55" s="47">
        <f>IFERROR(ROUND(AVERAGE(G55:L55),2),0)</f>
        <v>0</v>
      </c>
    </row>
    <row r="56" spans="1:14" x14ac:dyDescent="0.2">
      <c r="A56" s="1" cm="1">
        <f t="array" ref="A56">ROW()-ROW(KVALIFIKACIA67[#Headers])</f>
        <v>55</v>
      </c>
      <c r="B56" s="38"/>
      <c r="C56" s="44"/>
      <c r="D56" s="44"/>
      <c r="E56" s="1" t="str">
        <f ca="1">IF(ISBLANK(KVALIFIKACIA67[[#This Row],[Datum narodenia]]),"",YEAR(TODAY())-YEAR(KVALIFIKACIA67[[#This Row],[Datum narodenia]]))</f>
        <v/>
      </c>
      <c r="F56" s="46" t="str">
        <f ca="1">IF(ISBLANK(KVALIFIKACIA67[[#This Row],[Datum narodenia]]),"",IF(YEAR(DATE(YEAR(TODAY()), 12, 31)) - YEAR(D56) - IF(DATE(YEAR(TODAY()), MONTH(D56), DAY(D56)) &gt; DATE(YEAR(TODAY()), 12, 31), 1, 0) &lt; 60, 0, YEAR(DATE(YEAR(TODAY()), 12, 31)) - YEAR(D56) - IF(DATE(YEAR(TODAY()), MONTH(D56), DAY(D56)) &gt; DATE(YEAR(TODAY()), 12, 31), 1, 0) - 60))</f>
        <v/>
      </c>
      <c r="G56" s="44"/>
      <c r="H56" s="44"/>
      <c r="I56" s="44"/>
      <c r="J56" s="44"/>
      <c r="K56" s="44"/>
      <c r="L56" s="44"/>
      <c r="M56" s="1">
        <f ca="1">IFERROR(SUM(G56:L56)+(COUNT(KVALIFIKACIA67[[#This Row],[Hra 1]:[Hra 6]])*KVALIFIKACIA67[[#This Row],[HDC]]),0)</f>
        <v>0</v>
      </c>
      <c r="N56" s="47">
        <f>IFERROR(ROUND(AVERAGE(G56:L56),2),0)</f>
        <v>0</v>
      </c>
    </row>
    <row r="57" spans="1:14" x14ac:dyDescent="0.2">
      <c r="A57" s="1" cm="1">
        <f t="array" ref="A57">ROW()-ROW(KVALIFIKACIA67[#Headers])</f>
        <v>56</v>
      </c>
      <c r="B57" s="38"/>
      <c r="C57" s="44"/>
      <c r="D57" s="44"/>
      <c r="E57" s="1" t="str">
        <f ca="1">IF(ISBLANK(KVALIFIKACIA67[[#This Row],[Datum narodenia]]),"",YEAR(TODAY())-YEAR(KVALIFIKACIA67[[#This Row],[Datum narodenia]]))</f>
        <v/>
      </c>
      <c r="F57" s="46" t="str">
        <f ca="1">IF(ISBLANK(KVALIFIKACIA67[[#This Row],[Datum narodenia]]),"",IF(YEAR(DATE(YEAR(TODAY()), 12, 31)) - YEAR(D57) - IF(DATE(YEAR(TODAY()), MONTH(D57), DAY(D57)) &gt; DATE(YEAR(TODAY()), 12, 31), 1, 0) &lt; 60, 0, YEAR(DATE(YEAR(TODAY()), 12, 31)) - YEAR(D57) - IF(DATE(YEAR(TODAY()), MONTH(D57), DAY(D57)) &gt; DATE(YEAR(TODAY()), 12, 31), 1, 0) - 60))</f>
        <v/>
      </c>
      <c r="G57" s="44"/>
      <c r="H57" s="44"/>
      <c r="I57" s="44"/>
      <c r="J57" s="44"/>
      <c r="K57" s="44"/>
      <c r="L57" s="44"/>
      <c r="M57" s="1">
        <f ca="1">IFERROR(SUM(G57:L57)+(COUNT(KVALIFIKACIA67[[#This Row],[Hra 1]:[Hra 6]])*KVALIFIKACIA67[[#This Row],[HDC]]),0)</f>
        <v>0</v>
      </c>
      <c r="N57" s="47">
        <f>IFERROR(ROUND(AVERAGE(G57:L57),2),0)</f>
        <v>0</v>
      </c>
    </row>
    <row r="58" spans="1:14" x14ac:dyDescent="0.2">
      <c r="A58" s="1" cm="1">
        <f t="array" ref="A58">ROW()-ROW(KVALIFIKACIA67[#Headers])</f>
        <v>57</v>
      </c>
      <c r="B58" s="38"/>
      <c r="C58" s="44"/>
      <c r="D58" s="44"/>
      <c r="E58" s="1" t="str">
        <f ca="1">IF(ISBLANK(KVALIFIKACIA67[[#This Row],[Datum narodenia]]),"",YEAR(TODAY())-YEAR(KVALIFIKACIA67[[#This Row],[Datum narodenia]]))</f>
        <v/>
      </c>
      <c r="F58" s="46" t="str">
        <f ca="1">IF(ISBLANK(KVALIFIKACIA67[[#This Row],[Datum narodenia]]),"",IF(YEAR(DATE(YEAR(TODAY()), 12, 31)) - YEAR(D58) - IF(DATE(YEAR(TODAY()), MONTH(D58), DAY(D58)) &gt; DATE(YEAR(TODAY()), 12, 31), 1, 0) &lt; 60, 0, YEAR(DATE(YEAR(TODAY()), 12, 31)) - YEAR(D58) - IF(DATE(YEAR(TODAY()), MONTH(D58), DAY(D58)) &gt; DATE(YEAR(TODAY()), 12, 31), 1, 0) - 60))</f>
        <v/>
      </c>
      <c r="G58" s="44"/>
      <c r="H58" s="44"/>
      <c r="I58" s="44"/>
      <c r="J58" s="44"/>
      <c r="K58" s="44"/>
      <c r="L58" s="44"/>
      <c r="M58" s="1">
        <f ca="1">IFERROR(SUM(G58:L58)+(COUNT(KVALIFIKACIA67[[#This Row],[Hra 1]:[Hra 6]])*KVALIFIKACIA67[[#This Row],[HDC]]),0)</f>
        <v>0</v>
      </c>
      <c r="N58" s="47">
        <f>IFERROR(ROUND(AVERAGE(G58:L58),2),0)</f>
        <v>0</v>
      </c>
    </row>
    <row r="59" spans="1:14" x14ac:dyDescent="0.2">
      <c r="A59" s="1" cm="1">
        <f t="array" ref="A59">ROW()-ROW(KVALIFIKACIA67[#Headers])</f>
        <v>58</v>
      </c>
      <c r="B59" s="38"/>
      <c r="C59" s="44"/>
      <c r="D59" s="44"/>
      <c r="E59" s="1" t="str">
        <f ca="1">IF(ISBLANK(KVALIFIKACIA67[[#This Row],[Datum narodenia]]),"",YEAR(TODAY())-YEAR(KVALIFIKACIA67[[#This Row],[Datum narodenia]]))</f>
        <v/>
      </c>
      <c r="F59" s="46" t="str">
        <f ca="1">IF(ISBLANK(KVALIFIKACIA67[[#This Row],[Datum narodenia]]),"",IF(YEAR(DATE(YEAR(TODAY()), 12, 31)) - YEAR(D59) - IF(DATE(YEAR(TODAY()), MONTH(D59), DAY(D59)) &gt; DATE(YEAR(TODAY()), 12, 31), 1, 0) &lt; 60, 0, YEAR(DATE(YEAR(TODAY()), 12, 31)) - YEAR(D59) - IF(DATE(YEAR(TODAY()), MONTH(D59), DAY(D59)) &gt; DATE(YEAR(TODAY()), 12, 31), 1, 0) - 60))</f>
        <v/>
      </c>
      <c r="G59" s="44"/>
      <c r="H59" s="44"/>
      <c r="I59" s="44"/>
      <c r="J59" s="44"/>
      <c r="K59" s="44"/>
      <c r="L59" s="44"/>
      <c r="M59" s="1">
        <f ca="1">IFERROR(SUM(G59:L59)+(COUNT(KVALIFIKACIA67[[#This Row],[Hra 1]:[Hra 6]])*KVALIFIKACIA67[[#This Row],[HDC]]),0)</f>
        <v>0</v>
      </c>
      <c r="N59" s="47">
        <f>IFERROR(ROUND(AVERAGE(G59:L59),2),0)</f>
        <v>0</v>
      </c>
    </row>
    <row r="60" spans="1:14" x14ac:dyDescent="0.2">
      <c r="A60" s="1" cm="1">
        <f t="array" ref="A60">ROW()-ROW(KVALIFIKACIA67[#Headers])</f>
        <v>59</v>
      </c>
      <c r="B60" s="38"/>
      <c r="C60" s="44"/>
      <c r="D60" s="44"/>
      <c r="E60" s="1" t="str">
        <f ca="1">IF(ISBLANK(KVALIFIKACIA67[[#This Row],[Datum narodenia]]),"",YEAR(TODAY())-YEAR(KVALIFIKACIA67[[#This Row],[Datum narodenia]]))</f>
        <v/>
      </c>
      <c r="F60" s="46" t="str">
        <f ca="1">IF(ISBLANK(KVALIFIKACIA67[[#This Row],[Datum narodenia]]),"",IF(YEAR(DATE(YEAR(TODAY()), 12, 31)) - YEAR(D60) - IF(DATE(YEAR(TODAY()), MONTH(D60), DAY(D60)) &gt; DATE(YEAR(TODAY()), 12, 31), 1, 0) &lt; 60, 0, YEAR(DATE(YEAR(TODAY()), 12, 31)) - YEAR(D60) - IF(DATE(YEAR(TODAY()), MONTH(D60), DAY(D60)) &gt; DATE(YEAR(TODAY()), 12, 31), 1, 0) - 60))</f>
        <v/>
      </c>
      <c r="G60" s="44"/>
      <c r="H60" s="44"/>
      <c r="I60" s="44"/>
      <c r="J60" s="44"/>
      <c r="K60" s="44"/>
      <c r="L60" s="44"/>
      <c r="M60" s="1">
        <f ca="1">IFERROR(SUM(G60:L60)+(COUNT(KVALIFIKACIA67[[#This Row],[Hra 1]:[Hra 6]])*KVALIFIKACIA67[[#This Row],[HDC]]),0)</f>
        <v>0</v>
      </c>
      <c r="N60" s="47">
        <f>IFERROR(ROUND(AVERAGE(G60:L60),2),0)</f>
        <v>0</v>
      </c>
    </row>
    <row r="61" spans="1:14" x14ac:dyDescent="0.2">
      <c r="A61" s="1" cm="1">
        <f t="array" ref="A61">ROW()-ROW(KVALIFIKACIA67[#Headers])</f>
        <v>60</v>
      </c>
      <c r="B61" s="38"/>
      <c r="C61" s="44"/>
      <c r="D61" s="44"/>
      <c r="E61" s="1" t="str">
        <f ca="1">IF(ISBLANK(KVALIFIKACIA67[[#This Row],[Datum narodenia]]),"",YEAR(TODAY())-YEAR(KVALIFIKACIA67[[#This Row],[Datum narodenia]]))</f>
        <v/>
      </c>
      <c r="F61" s="46" t="str">
        <f ca="1">IF(ISBLANK(KVALIFIKACIA67[[#This Row],[Datum narodenia]]),"",IF(YEAR(DATE(YEAR(TODAY()), 12, 31)) - YEAR(D61) - IF(DATE(YEAR(TODAY()), MONTH(D61), DAY(D61)) &gt; DATE(YEAR(TODAY()), 12, 31), 1, 0) &lt; 60, 0, YEAR(DATE(YEAR(TODAY()), 12, 31)) - YEAR(D61) - IF(DATE(YEAR(TODAY()), MONTH(D61), DAY(D61)) &gt; DATE(YEAR(TODAY()), 12, 31), 1, 0) - 60))</f>
        <v/>
      </c>
      <c r="G61" s="44"/>
      <c r="H61" s="44"/>
      <c r="I61" s="44"/>
      <c r="J61" s="44"/>
      <c r="K61" s="44"/>
      <c r="L61" s="44"/>
      <c r="M61" s="1">
        <f ca="1">IFERROR(SUM(G61:L61)+(COUNT(KVALIFIKACIA67[[#This Row],[Hra 1]:[Hra 6]])*KVALIFIKACIA67[[#This Row],[HDC]]),0)</f>
        <v>0</v>
      </c>
      <c r="N61" s="47">
        <f>IFERROR(ROUND(AVERAGE(G61:L61),2),0)</f>
        <v>0</v>
      </c>
    </row>
    <row r="62" spans="1:14" x14ac:dyDescent="0.2">
      <c r="A62" s="1" cm="1">
        <f t="array" ref="A62">ROW()-ROW(KVALIFIKACIA67[#Headers])</f>
        <v>61</v>
      </c>
      <c r="B62" s="38"/>
      <c r="C62" s="44"/>
      <c r="D62" s="44"/>
      <c r="E62" s="1" t="str">
        <f ca="1">IF(ISBLANK(KVALIFIKACIA67[[#This Row],[Datum narodenia]]),"",YEAR(TODAY())-YEAR(KVALIFIKACIA67[[#This Row],[Datum narodenia]]))</f>
        <v/>
      </c>
      <c r="F62" s="46" t="str">
        <f ca="1">IF(ISBLANK(KVALIFIKACIA67[[#This Row],[Datum narodenia]]),"",IF(YEAR(DATE(YEAR(TODAY()), 12, 31)) - YEAR(D62) - IF(DATE(YEAR(TODAY()), MONTH(D62), DAY(D62)) &gt; DATE(YEAR(TODAY()), 12, 31), 1, 0) &lt; 60, 0, YEAR(DATE(YEAR(TODAY()), 12, 31)) - YEAR(D62) - IF(DATE(YEAR(TODAY()), MONTH(D62), DAY(D62)) &gt; DATE(YEAR(TODAY()), 12, 31), 1, 0) - 60))</f>
        <v/>
      </c>
      <c r="G62" s="44"/>
      <c r="H62" s="44"/>
      <c r="I62" s="44"/>
      <c r="J62" s="44"/>
      <c r="K62" s="44"/>
      <c r="L62" s="44"/>
      <c r="M62" s="1">
        <f ca="1">IFERROR(SUM(G62:L62)+(COUNT(KVALIFIKACIA67[[#This Row],[Hra 1]:[Hra 6]])*KVALIFIKACIA67[[#This Row],[HDC]]),0)</f>
        <v>0</v>
      </c>
      <c r="N62" s="47">
        <f>IFERROR(ROUND(AVERAGE(G62:L62),2),0)</f>
        <v>0</v>
      </c>
    </row>
    <row r="63" spans="1:14" x14ac:dyDescent="0.2">
      <c r="A63" s="1" cm="1">
        <f t="array" ref="A63">ROW()-ROW(KVALIFIKACIA67[#Headers])</f>
        <v>62</v>
      </c>
      <c r="B63" s="38"/>
      <c r="C63" s="44"/>
      <c r="D63" s="44"/>
      <c r="E63" s="1" t="str">
        <f ca="1">IF(ISBLANK(KVALIFIKACIA67[[#This Row],[Datum narodenia]]),"",YEAR(TODAY())-YEAR(KVALIFIKACIA67[[#This Row],[Datum narodenia]]))</f>
        <v/>
      </c>
      <c r="F63" s="46" t="str">
        <f ca="1">IF(ISBLANK(KVALIFIKACIA67[[#This Row],[Datum narodenia]]),"",IF(YEAR(DATE(YEAR(TODAY()), 12, 31)) - YEAR(D63) - IF(DATE(YEAR(TODAY()), MONTH(D63), DAY(D63)) &gt; DATE(YEAR(TODAY()), 12, 31), 1, 0) &lt; 60, 0, YEAR(DATE(YEAR(TODAY()), 12, 31)) - YEAR(D63) - IF(DATE(YEAR(TODAY()), MONTH(D63), DAY(D63)) &gt; DATE(YEAR(TODAY()), 12, 31), 1, 0) - 60))</f>
        <v/>
      </c>
      <c r="G63" s="44"/>
      <c r="H63" s="44"/>
      <c r="I63" s="44"/>
      <c r="J63" s="44"/>
      <c r="K63" s="44"/>
      <c r="L63" s="44"/>
      <c r="M63" s="1">
        <f ca="1">IFERROR(SUM(G63:L63)+(COUNT(KVALIFIKACIA67[[#This Row],[Hra 1]:[Hra 6]])*KVALIFIKACIA67[[#This Row],[HDC]]),0)</f>
        <v>0</v>
      </c>
      <c r="N63" s="47">
        <f>IFERROR(ROUND(AVERAGE(G63:L63),2),0)</f>
        <v>0</v>
      </c>
    </row>
    <row r="64" spans="1:14" x14ac:dyDescent="0.2">
      <c r="A64" s="1" cm="1">
        <f t="array" ref="A64">ROW()-ROW(KVALIFIKACIA67[#Headers])</f>
        <v>63</v>
      </c>
      <c r="B64" s="38"/>
      <c r="C64" s="44"/>
      <c r="D64" s="44"/>
      <c r="E64" s="1" t="str">
        <f ca="1">IF(ISBLANK(KVALIFIKACIA67[[#This Row],[Datum narodenia]]),"",YEAR(TODAY())-YEAR(KVALIFIKACIA67[[#This Row],[Datum narodenia]]))</f>
        <v/>
      </c>
      <c r="F64" s="46" t="str">
        <f ca="1">IF(ISBLANK(KVALIFIKACIA67[[#This Row],[Datum narodenia]]),"",IF(YEAR(DATE(YEAR(TODAY()), 12, 31)) - YEAR(D64) - IF(DATE(YEAR(TODAY()), MONTH(D64), DAY(D64)) &gt; DATE(YEAR(TODAY()), 12, 31), 1, 0) &lt; 60, 0, YEAR(DATE(YEAR(TODAY()), 12, 31)) - YEAR(D64) - IF(DATE(YEAR(TODAY()), MONTH(D64), DAY(D64)) &gt; DATE(YEAR(TODAY()), 12, 31), 1, 0) - 60))</f>
        <v/>
      </c>
      <c r="G64" s="44"/>
      <c r="H64" s="44"/>
      <c r="I64" s="44"/>
      <c r="J64" s="44"/>
      <c r="K64" s="44"/>
      <c r="L64" s="44"/>
      <c r="M64" s="1">
        <f ca="1">IFERROR(SUM(G64:L64)+(COUNT(KVALIFIKACIA67[[#This Row],[Hra 1]:[Hra 6]])*KVALIFIKACIA67[[#This Row],[HDC]]),0)</f>
        <v>0</v>
      </c>
      <c r="N64" s="47">
        <f>IFERROR(ROUND(AVERAGE(G64:L64),2),0)</f>
        <v>0</v>
      </c>
    </row>
    <row r="65" spans="1:32" x14ac:dyDescent="0.2">
      <c r="A65" s="1" cm="1">
        <f t="array" ref="A65">ROW()-ROW(KVALIFIKACIA67[#Headers])</f>
        <v>64</v>
      </c>
      <c r="B65" s="38"/>
      <c r="C65" s="44"/>
      <c r="D65" s="44"/>
      <c r="E65" s="1" t="str">
        <f ca="1">IF(ISBLANK(KVALIFIKACIA67[[#This Row],[Datum narodenia]]),"",YEAR(TODAY())-YEAR(KVALIFIKACIA67[[#This Row],[Datum narodenia]]))</f>
        <v/>
      </c>
      <c r="F65" s="46" t="str">
        <f ca="1">IF(ISBLANK(KVALIFIKACIA67[[#This Row],[Datum narodenia]]),"",IF(YEAR(DATE(YEAR(TODAY()), 12, 31)) - YEAR(D65) - IF(DATE(YEAR(TODAY()), MONTH(D65), DAY(D65)) &gt; DATE(YEAR(TODAY()), 12, 31), 1, 0) &lt; 60, 0, YEAR(DATE(YEAR(TODAY()), 12, 31)) - YEAR(D65) - IF(DATE(YEAR(TODAY()), MONTH(D65), DAY(D65)) &gt; DATE(YEAR(TODAY()), 12, 31), 1, 0) - 60))</f>
        <v/>
      </c>
      <c r="G65" s="44"/>
      <c r="H65" s="44"/>
      <c r="I65" s="44"/>
      <c r="J65" s="44"/>
      <c r="K65" s="44"/>
      <c r="L65" s="44"/>
      <c r="M65" s="1">
        <f ca="1">IFERROR(SUM(G65:L65)+(COUNT(KVALIFIKACIA67[[#This Row],[Hra 1]:[Hra 6]])*KVALIFIKACIA67[[#This Row],[HDC]]),0)</f>
        <v>0</v>
      </c>
      <c r="N65" s="47">
        <f>IFERROR(ROUND(AVERAGE(G65:L65),2),0)</f>
        <v>0</v>
      </c>
    </row>
    <row r="66" spans="1:32" x14ac:dyDescent="0.2">
      <c r="A66" s="1" cm="1">
        <f t="array" ref="A66">ROW()-ROW(KVALIFIKACIA67[#Headers])</f>
        <v>65</v>
      </c>
      <c r="B66" s="38"/>
      <c r="C66" s="44"/>
      <c r="D66" s="44"/>
      <c r="E66" s="1" t="str">
        <f ca="1">IF(ISBLANK(KVALIFIKACIA67[[#This Row],[Datum narodenia]]),"",YEAR(TODAY())-YEAR(KVALIFIKACIA67[[#This Row],[Datum narodenia]]))</f>
        <v/>
      </c>
      <c r="F66" s="46" t="str">
        <f ca="1">IF(ISBLANK(KVALIFIKACIA67[[#This Row],[Datum narodenia]]),"",IF(YEAR(DATE(YEAR(TODAY()), 12, 31)) - YEAR(D66) - IF(DATE(YEAR(TODAY()), MONTH(D66), DAY(D66)) &gt; DATE(YEAR(TODAY()), 12, 31), 1, 0) &lt; 60, 0, YEAR(DATE(YEAR(TODAY()), 12, 31)) - YEAR(D66) - IF(DATE(YEAR(TODAY()), MONTH(D66), DAY(D66)) &gt; DATE(YEAR(TODAY()), 12, 31), 1, 0) - 60))</f>
        <v/>
      </c>
      <c r="G66" s="44"/>
      <c r="H66" s="44"/>
      <c r="I66" s="44"/>
      <c r="J66" s="44"/>
      <c r="K66" s="44"/>
      <c r="L66" s="44"/>
      <c r="M66" s="1">
        <f ca="1">IFERROR(SUM(G66:L66)+(COUNT(KVALIFIKACIA67[[#This Row],[Hra 1]:[Hra 6]])*KVALIFIKACIA67[[#This Row],[HDC]]),0)</f>
        <v>0</v>
      </c>
      <c r="N66" s="47">
        <f>IFERROR(ROUND(AVERAGE(G66:L66),2),0)</f>
        <v>0</v>
      </c>
    </row>
    <row r="67" spans="1:32" x14ac:dyDescent="0.2">
      <c r="A67" s="1"/>
      <c r="N67" s="47"/>
    </row>
    <row r="69" spans="1:32" ht="16" customHeight="1" x14ac:dyDescent="0.35">
      <c r="A69" s="50" t="s">
        <v>26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</row>
    <row r="70" spans="1:32" ht="16" customHeight="1" x14ac:dyDescent="0.35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</row>
    <row r="71" spans="1:32" ht="69" thickBot="1" x14ac:dyDescent="0.25">
      <c r="A71" s="15" t="s">
        <v>22</v>
      </c>
      <c r="B71" s="16" t="s">
        <v>12</v>
      </c>
      <c r="C71" s="52" t="s">
        <v>1</v>
      </c>
      <c r="D71" s="52" t="s">
        <v>17</v>
      </c>
      <c r="E71" s="52" t="s">
        <v>2</v>
      </c>
      <c r="F71" s="52" t="s">
        <v>3</v>
      </c>
      <c r="G71" s="52" t="s">
        <v>8</v>
      </c>
      <c r="H71" s="52"/>
      <c r="I71" s="52"/>
      <c r="J71" s="32"/>
      <c r="K71" s="32"/>
      <c r="L71" s="32"/>
      <c r="M71" s="32"/>
      <c r="N71" s="32"/>
      <c r="O71" s="17"/>
      <c r="P71" s="16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pans="1:32" ht="17" thickBot="1" x14ac:dyDescent="0.25">
      <c r="A72" s="18">
        <v>1</v>
      </c>
      <c r="B72" s="48">
        <v>5</v>
      </c>
      <c r="C72" s="53" t="str">
        <f>VLOOKUP(A72,KVALIFIKACIA67[#All],3,FALSE)</f>
        <v xml:space="preserve">Židziková Monika </v>
      </c>
      <c r="D72" s="33">
        <f ca="1">VLOOKUP(A72,KVALIFIKACIA67[#All],6,FALSE)</f>
        <v>0</v>
      </c>
      <c r="E72" s="54"/>
      <c r="F72" s="54"/>
      <c r="G72" s="33">
        <f t="shared" ref="G72:G73" ca="1" si="0">IFERROR(SUM(E72:F72)+(COUNT(E72:F72)*D72),"")</f>
        <v>0</v>
      </c>
      <c r="H72" s="30"/>
      <c r="I72" s="32"/>
      <c r="J72" s="32"/>
      <c r="K72" s="32"/>
      <c r="L72" s="32"/>
      <c r="M72" s="32"/>
      <c r="N72" s="32"/>
      <c r="O72" s="17"/>
      <c r="P72" s="17"/>
    </row>
    <row r="73" spans="1:32" ht="17" thickBot="1" x14ac:dyDescent="0.25">
      <c r="A73" s="22">
        <v>4</v>
      </c>
      <c r="B73" s="49"/>
      <c r="C73" s="53" t="str">
        <f>VLOOKUP(A73,KVALIFIKACIA67[#All],3,FALSE)</f>
        <v xml:space="preserve">Zborovjanová Andrea </v>
      </c>
      <c r="D73" s="33">
        <f ca="1">VLOOKUP(A73,KVALIFIKACIA67[#All],6,FALSE)</f>
        <v>0</v>
      </c>
      <c r="E73" s="54"/>
      <c r="F73" s="54"/>
      <c r="G73" s="33">
        <f t="shared" ca="1" si="0"/>
        <v>0</v>
      </c>
      <c r="H73" s="55"/>
      <c r="I73" s="32"/>
      <c r="J73" s="52" t="s">
        <v>12</v>
      </c>
      <c r="K73" s="52" t="s">
        <v>1</v>
      </c>
      <c r="L73" s="52" t="s">
        <v>17</v>
      </c>
      <c r="M73" s="52" t="s">
        <v>2</v>
      </c>
      <c r="N73" s="52" t="s">
        <v>3</v>
      </c>
      <c r="O73" s="16" t="s">
        <v>8</v>
      </c>
      <c r="P73" s="17"/>
    </row>
    <row r="74" spans="1:32" ht="17" thickBot="1" x14ac:dyDescent="0.25">
      <c r="A74" s="24"/>
      <c r="B74" s="17"/>
      <c r="C74" s="24"/>
      <c r="D74" s="32"/>
      <c r="E74" s="56"/>
      <c r="F74" s="56"/>
      <c r="G74" s="32"/>
      <c r="H74" s="57"/>
      <c r="I74" s="58"/>
      <c r="J74" s="63">
        <v>7</v>
      </c>
      <c r="K74" s="59" t="str">
        <f ca="1">IF(G72&gt;G73,C72,C73)</f>
        <v xml:space="preserve">Zborovjanová Andrea </v>
      </c>
      <c r="L74" s="33">
        <f ca="1">IF(G72&gt;G73,D72,D73)</f>
        <v>0</v>
      </c>
      <c r="M74" s="54"/>
      <c r="N74" s="54"/>
      <c r="O74" s="20">
        <f t="shared" ref="O74:O75" ca="1" si="1">IFERROR(SUM(M74:N74)+(COUNT(M74:N74)*L74),"")</f>
        <v>0</v>
      </c>
      <c r="P74" s="17"/>
    </row>
    <row r="75" spans="1:32" ht="17" thickBot="1" x14ac:dyDescent="0.25">
      <c r="A75" s="30"/>
      <c r="B75" s="17"/>
      <c r="C75" s="30"/>
      <c r="D75" s="32"/>
      <c r="E75" s="56"/>
      <c r="F75" s="56"/>
      <c r="G75" s="32"/>
      <c r="H75" s="57"/>
      <c r="I75" s="32"/>
      <c r="J75" s="63">
        <v>8</v>
      </c>
      <c r="K75" s="58" t="str">
        <f ca="1">IF(G76&gt;G77,C76,C77)</f>
        <v xml:space="preserve">Gaváčová Alena </v>
      </c>
      <c r="L75" s="33">
        <f ca="1">IF(G76&gt;G77,D76,D77)</f>
        <v>0</v>
      </c>
      <c r="M75" s="54"/>
      <c r="N75" s="54"/>
      <c r="O75" s="20">
        <f t="shared" ca="1" si="1"/>
        <v>0</v>
      </c>
      <c r="P75" s="17"/>
    </row>
    <row r="76" spans="1:32" ht="17" thickBot="1" x14ac:dyDescent="0.25">
      <c r="A76" s="18">
        <v>2</v>
      </c>
      <c r="B76" s="48">
        <v>6</v>
      </c>
      <c r="C76" s="53" t="str">
        <f>VLOOKUP(A76,KVALIFIKACIA67[#All],3,FALSE)</f>
        <v xml:space="preserve">Matušíková Milada </v>
      </c>
      <c r="D76" s="33">
        <f ca="1">VLOOKUP(A76,KVALIFIKACIA67[#All],6,FALSE)</f>
        <v>1</v>
      </c>
      <c r="E76" s="54"/>
      <c r="F76" s="54"/>
      <c r="G76" s="33">
        <f t="shared" ref="G76:G77" ca="1" si="2">IFERROR(SUM(E76:F76)+(COUNT(E76:F76)*D76),"")</f>
        <v>0</v>
      </c>
      <c r="H76" s="22"/>
      <c r="I76" s="32"/>
      <c r="J76" s="24"/>
      <c r="K76" s="24"/>
      <c r="L76" s="32"/>
      <c r="M76" s="56"/>
      <c r="N76" s="56"/>
      <c r="O76" s="17"/>
      <c r="P76" s="17"/>
    </row>
    <row r="77" spans="1:32" ht="17" thickBot="1" x14ac:dyDescent="0.25">
      <c r="A77" s="22">
        <v>3</v>
      </c>
      <c r="B77" s="49"/>
      <c r="C77" s="53" t="str">
        <f>VLOOKUP(A77,KVALIFIKACIA67[#All],3,FALSE)</f>
        <v xml:space="preserve">Gaváčová Alena </v>
      </c>
      <c r="D77" s="33">
        <f ca="1">VLOOKUP(A77,KVALIFIKACIA67[#All],6,FALSE)</f>
        <v>0</v>
      </c>
      <c r="E77" s="54"/>
      <c r="F77" s="54"/>
      <c r="G77" s="33">
        <f t="shared" ca="1" si="2"/>
        <v>0</v>
      </c>
      <c r="H77" s="32"/>
      <c r="I77" s="32"/>
      <c r="J77" s="32"/>
      <c r="K77" s="32"/>
      <c r="L77" s="32"/>
      <c r="M77" s="56"/>
      <c r="N77" s="56"/>
      <c r="O77" s="17"/>
      <c r="P77" s="17"/>
      <c r="R77" s="42"/>
      <c r="S77" s="42"/>
      <c r="T77" s="42"/>
      <c r="U77" s="42"/>
      <c r="V77" s="42"/>
      <c r="W77" s="42"/>
    </row>
    <row r="78" spans="1:32" x14ac:dyDescent="0.2">
      <c r="A78" s="17"/>
      <c r="B78" s="17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17"/>
      <c r="P78" s="17"/>
    </row>
  </sheetData>
  <sheetProtection deleteRows="0" sort="0"/>
  <mergeCells count="3">
    <mergeCell ref="A69:P70"/>
    <mergeCell ref="B72:B73"/>
    <mergeCell ref="B76:B77"/>
  </mergeCells>
  <conditionalFormatting sqref="E2:E66">
    <cfRule type="cellIs" dxfId="2" priority="1" stopIfTrue="1" operator="greaterThanOrEqual">
      <formula>65</formula>
    </cfRule>
  </conditionalFormatting>
  <pageMargins left="0.23622047244094491" right="0.11811023622047245" top="1.3779527559055118" bottom="0.74803149606299213" header="0.31496062992125984" footer="0.31496062992125984"/>
  <pageSetup paperSize="9" orientation="landscape" horizontalDpi="0" verticalDpi="0"/>
  <headerFooter>
    <oddHeader>&amp;L&amp;G&amp;C&amp;"Arial,Bold"&amp;20&amp;K002060Slovenský Bowlingový Zväz&amp;"-,Regular"&amp;12&amp;K01+000
Dunajská 12
040 11 Košice
www.slovakbowling.sk&amp;R&amp;G</oddHeader>
    <oddFooter>&amp;C&amp;"System Font,Regular"&amp;10&amp;K000000www.slovakbowling.sk</oddFooter>
  </headerFooter>
  <legacyDrawingHF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E8F4C-9C3F-EC41-A211-75C54813F741}">
  <sheetPr codeName="Sheet6"/>
  <dimension ref="A1:AF78"/>
  <sheetViews>
    <sheetView topLeftCell="C1" zoomScale="150" zoomScaleNormal="100" zoomScalePageLayoutView="138" workbookViewId="0">
      <selection activeCell="L5" sqref="L5"/>
    </sheetView>
  </sheetViews>
  <sheetFormatPr baseColWidth="10" defaultRowHeight="16" x14ac:dyDescent="0.2"/>
  <cols>
    <col min="1" max="1" width="6.33203125" customWidth="1"/>
    <col min="2" max="2" width="11.33203125" customWidth="1"/>
    <col min="3" max="3" width="29.33203125" style="1" customWidth="1"/>
    <col min="4" max="4" width="18" style="1" bestFit="1" customWidth="1"/>
    <col min="5" max="5" width="17.5" style="1" customWidth="1"/>
    <col min="6" max="6" width="12.83203125" style="1" customWidth="1"/>
    <col min="7" max="12" width="10.6640625" style="1" customWidth="1"/>
    <col min="13" max="14" width="18.33203125" style="1" customWidth="1"/>
  </cols>
  <sheetData>
    <row r="1" spans="1:14" x14ac:dyDescent="0.2">
      <c r="A1" t="s">
        <v>0</v>
      </c>
      <c r="B1" t="s">
        <v>9</v>
      </c>
      <c r="C1" s="1" t="s">
        <v>1</v>
      </c>
      <c r="D1" s="1" t="s">
        <v>16</v>
      </c>
      <c r="E1" s="1" t="s">
        <v>18</v>
      </c>
      <c r="F1" s="1" t="s">
        <v>17</v>
      </c>
      <c r="G1" s="1" t="s">
        <v>2</v>
      </c>
      <c r="H1" s="1" t="s">
        <v>3</v>
      </c>
      <c r="I1" s="1" t="s">
        <v>4</v>
      </c>
      <c r="J1" s="1" t="s">
        <v>5</v>
      </c>
      <c r="K1" s="1" t="s">
        <v>6</v>
      </c>
      <c r="L1" s="1" t="s">
        <v>7</v>
      </c>
      <c r="M1" s="1" t="s">
        <v>23</v>
      </c>
      <c r="N1" s="1" t="s">
        <v>24</v>
      </c>
    </row>
    <row r="2" spans="1:14" x14ac:dyDescent="0.2">
      <c r="A2" s="1" cm="1">
        <f t="array" ref="A2">ROW()-ROW(KVALIFIKACIA678[#Headers])</f>
        <v>1</v>
      </c>
      <c r="B2" s="38"/>
      <c r="C2" s="44" t="s">
        <v>43</v>
      </c>
      <c r="D2" s="45">
        <v>19646</v>
      </c>
      <c r="E2" s="1">
        <f ca="1">IF(ISBLANK(KVALIFIKACIA678[[#This Row],[Datum narodenia]]),"",YEAR(TODAY())-YEAR(KVALIFIKACIA678[[#This Row],[Datum narodenia]]))</f>
        <v>72</v>
      </c>
      <c r="F2" s="46">
        <f ca="1">IF(ISBLANK(KVALIFIKACIA678[[#This Row],[Datum narodenia]]),"",IF(YEAR(DATE(YEAR(TODAY()), 12, 31)) - YEAR(D2) - IF(DATE(YEAR(TODAY()), MONTH(D2), DAY(D2)) &gt; DATE(YEAR(TODAY()), 12, 31), 1, 0) &lt; 60, 0, YEAR(DATE(YEAR(TODAY()), 12, 31)) - YEAR(D2) - IF(DATE(YEAR(TODAY()), MONTH(D2), DAY(D2)) &gt; DATE(YEAR(TODAY()), 12, 31), 1, 0) - 60))</f>
        <v>12</v>
      </c>
      <c r="G2" s="64">
        <v>148</v>
      </c>
      <c r="H2" s="64">
        <v>183</v>
      </c>
      <c r="I2" s="64">
        <v>157</v>
      </c>
      <c r="J2" s="64">
        <v>171</v>
      </c>
      <c r="K2" s="64">
        <v>139</v>
      </c>
      <c r="L2" s="64">
        <v>146</v>
      </c>
      <c r="M2" s="1">
        <f ca="1">IFERROR(SUM(G2:L2)+(COUNT(KVALIFIKACIA678[[#This Row],[Hra 1]:[Hra 6]])*KVALIFIKACIA678[[#This Row],[HDC]]),0)</f>
        <v>1016</v>
      </c>
      <c r="N2" s="47">
        <f>IFERROR(ROUND(AVERAGE(G2:L2),2),0)</f>
        <v>157.33000000000001</v>
      </c>
    </row>
    <row r="3" spans="1:14" x14ac:dyDescent="0.2">
      <c r="A3" s="1" cm="1">
        <f t="array" ref="A3">ROW()-ROW(KVALIFIKACIA678[#Headers])</f>
        <v>2</v>
      </c>
      <c r="B3" s="38"/>
      <c r="C3" s="44" t="s">
        <v>84</v>
      </c>
      <c r="D3" s="45">
        <v>21861</v>
      </c>
      <c r="E3" s="1">
        <f ca="1">IF(ISBLANK(KVALIFIKACIA678[[#This Row],[Datum narodenia]]),"",YEAR(TODAY())-YEAR(KVALIFIKACIA678[[#This Row],[Datum narodenia]]))</f>
        <v>66</v>
      </c>
      <c r="F3" s="46">
        <f ca="1">IF(ISBLANK(KVALIFIKACIA678[[#This Row],[Datum narodenia]]),"",IF(YEAR(DATE(YEAR(TODAY()), 12, 31)) - YEAR(D3) - IF(DATE(YEAR(TODAY()), MONTH(D3), DAY(D3)) &gt; DATE(YEAR(TODAY()), 12, 31), 1, 0) &lt; 60, 0, YEAR(DATE(YEAR(TODAY()), 12, 31)) - YEAR(D3) - IF(DATE(YEAR(TODAY()), MONTH(D3), DAY(D3)) &gt; DATE(YEAR(TODAY()), 12, 31), 1, 0) - 60))</f>
        <v>6</v>
      </c>
      <c r="G3" s="44">
        <v>148</v>
      </c>
      <c r="H3" s="44">
        <v>133</v>
      </c>
      <c r="I3" s="44">
        <v>183</v>
      </c>
      <c r="J3" s="44">
        <v>137</v>
      </c>
      <c r="K3" s="44">
        <v>177</v>
      </c>
      <c r="L3" s="44">
        <v>168</v>
      </c>
      <c r="M3" s="1">
        <f ca="1">IFERROR(SUM(G3:L3)+(COUNT(KVALIFIKACIA678[[#This Row],[Hra 1]:[Hra 6]])*KVALIFIKACIA678[[#This Row],[HDC]]),0)</f>
        <v>982</v>
      </c>
      <c r="N3" s="47">
        <f>IFERROR(ROUND(AVERAGE(G3:L3),2),0)</f>
        <v>157.66999999999999</v>
      </c>
    </row>
    <row r="4" spans="1:14" x14ac:dyDescent="0.2">
      <c r="A4" s="1" cm="1">
        <f t="array" ref="A4">ROW()-ROW(KVALIFIKACIA678[#Headers])</f>
        <v>3</v>
      </c>
      <c r="B4" s="38"/>
      <c r="C4" s="44" t="s">
        <v>75</v>
      </c>
      <c r="D4" s="45">
        <v>21821</v>
      </c>
      <c r="E4" s="1">
        <f ca="1">IF(ISBLANK(KVALIFIKACIA678[[#This Row],[Datum narodenia]]),"",YEAR(TODAY())-YEAR(KVALIFIKACIA678[[#This Row],[Datum narodenia]]))</f>
        <v>66</v>
      </c>
      <c r="F4" s="46">
        <f ca="1">IF(ISBLANK(KVALIFIKACIA678[[#This Row],[Datum narodenia]]),"",IF(YEAR(DATE(YEAR(TODAY()), 12, 31)) - YEAR(D4) - IF(DATE(YEAR(TODAY()), MONTH(D4), DAY(D4)) &gt; DATE(YEAR(TODAY()), 12, 31), 1, 0) &lt; 60, 0, YEAR(DATE(YEAR(TODAY()), 12, 31)) - YEAR(D4) - IF(DATE(YEAR(TODAY()), MONTH(D4), DAY(D4)) &gt; DATE(YEAR(TODAY()), 12, 31), 1, 0) - 60))</f>
        <v>6</v>
      </c>
      <c r="G4" s="44">
        <v>174</v>
      </c>
      <c r="H4" s="44">
        <v>152</v>
      </c>
      <c r="I4" s="44">
        <v>146</v>
      </c>
      <c r="J4" s="44">
        <v>145</v>
      </c>
      <c r="K4" s="44">
        <v>146</v>
      </c>
      <c r="L4" s="44">
        <v>173</v>
      </c>
      <c r="M4" s="1">
        <f ca="1">IFERROR(SUM(G4:L4)+(COUNT(KVALIFIKACIA678[[#This Row],[Hra 1]:[Hra 6]])*KVALIFIKACIA678[[#This Row],[HDC]]),0)</f>
        <v>972</v>
      </c>
      <c r="N4" s="47">
        <f>IFERROR(ROUND(AVERAGE(G4:L4),2),0)</f>
        <v>156</v>
      </c>
    </row>
    <row r="5" spans="1:14" x14ac:dyDescent="0.2">
      <c r="A5" s="1" cm="1">
        <f t="array" ref="A5">ROW()-ROW(KVALIFIKACIA678[#Headers])</f>
        <v>4</v>
      </c>
      <c r="B5" s="38"/>
      <c r="C5" s="44"/>
      <c r="D5" s="45"/>
      <c r="E5" s="1" t="str">
        <f ca="1">IF(ISBLANK(KVALIFIKACIA678[[#This Row],[Datum narodenia]]),"",YEAR(TODAY())-YEAR(KVALIFIKACIA678[[#This Row],[Datum narodenia]]))</f>
        <v/>
      </c>
      <c r="F5" s="46" t="str">
        <f ca="1">IF(ISBLANK(KVALIFIKACIA678[[#This Row],[Datum narodenia]]),"",IF(YEAR(DATE(YEAR(TODAY()), 12, 31)) - YEAR(D5) - IF(DATE(YEAR(TODAY()), MONTH(D5), DAY(D5)) &gt; DATE(YEAR(TODAY()), 12, 31), 1, 0) &lt; 60, 0, YEAR(DATE(YEAR(TODAY()), 12, 31)) - YEAR(D5) - IF(DATE(YEAR(TODAY()), MONTH(D5), DAY(D5)) &gt; DATE(YEAR(TODAY()), 12, 31), 1, 0) - 60))</f>
        <v/>
      </c>
      <c r="G5" s="80"/>
      <c r="H5" s="80"/>
      <c r="I5" s="80"/>
      <c r="J5" s="80"/>
      <c r="K5" s="80"/>
      <c r="L5" s="80"/>
      <c r="M5" s="1">
        <f ca="1">IFERROR(SUM(G5:L5)+(COUNT(KVALIFIKACIA678[[#This Row],[Hra 1]:[Hra 6]])*KVALIFIKACIA678[[#This Row],[HDC]]),0)</f>
        <v>0</v>
      </c>
      <c r="N5" s="47">
        <f>IFERROR(ROUND(AVERAGE(G5:L5),2),0)</f>
        <v>0</v>
      </c>
    </row>
    <row r="6" spans="1:14" x14ac:dyDescent="0.2">
      <c r="A6" s="1" cm="1">
        <f t="array" ref="A6">ROW()-ROW(KVALIFIKACIA678[#Headers])</f>
        <v>5</v>
      </c>
      <c r="B6" s="38"/>
      <c r="C6" s="44"/>
      <c r="D6" s="44"/>
      <c r="E6" s="1" t="str">
        <f ca="1">IF(ISBLANK(KVALIFIKACIA678[[#This Row],[Datum narodenia]]),"",YEAR(TODAY())-YEAR(KVALIFIKACIA678[[#This Row],[Datum narodenia]]))</f>
        <v/>
      </c>
      <c r="F6" s="46" t="str">
        <f ca="1">IF(ISBLANK(KVALIFIKACIA678[[#This Row],[Datum narodenia]]),"",IF(YEAR(DATE(YEAR(TODAY()), 12, 31)) - YEAR(D6) - IF(DATE(YEAR(TODAY()), MONTH(D6), DAY(D6)) &gt; DATE(YEAR(TODAY()), 12, 31), 1, 0) &lt; 60, 0, YEAR(DATE(YEAR(TODAY()), 12, 31)) - YEAR(D6) - IF(DATE(YEAR(TODAY()), MONTH(D6), DAY(D6)) &gt; DATE(YEAR(TODAY()), 12, 31), 1, 0) - 60))</f>
        <v/>
      </c>
      <c r="G6" s="44"/>
      <c r="H6" s="44"/>
      <c r="I6" s="44"/>
      <c r="J6" s="44"/>
      <c r="K6" s="44"/>
      <c r="L6" s="44"/>
      <c r="M6" s="1">
        <f ca="1">IFERROR(SUM(G6:L6)+(COUNT(KVALIFIKACIA678[[#This Row],[Hra 1]:[Hra 6]])*KVALIFIKACIA678[[#This Row],[HDC]]),0)</f>
        <v>0</v>
      </c>
      <c r="N6" s="47">
        <f>IFERROR(ROUND(AVERAGE(G6:L6),2),0)</f>
        <v>0</v>
      </c>
    </row>
    <row r="7" spans="1:14" x14ac:dyDescent="0.2">
      <c r="A7" s="1" cm="1">
        <f t="array" ref="A7">ROW()-ROW(KVALIFIKACIA678[#Headers])</f>
        <v>6</v>
      </c>
      <c r="B7" s="38"/>
      <c r="C7" s="44"/>
      <c r="D7" s="44"/>
      <c r="E7" s="1" t="str">
        <f ca="1">IF(ISBLANK(KVALIFIKACIA678[[#This Row],[Datum narodenia]]),"",YEAR(TODAY())-YEAR(KVALIFIKACIA678[[#This Row],[Datum narodenia]]))</f>
        <v/>
      </c>
      <c r="F7" s="46" t="str">
        <f ca="1">IF(ISBLANK(KVALIFIKACIA678[[#This Row],[Datum narodenia]]),"",IF(YEAR(DATE(YEAR(TODAY()), 12, 31)) - YEAR(D7) - IF(DATE(YEAR(TODAY()), MONTH(D7), DAY(D7)) &gt; DATE(YEAR(TODAY()), 12, 31), 1, 0) &lt; 60, 0, YEAR(DATE(YEAR(TODAY()), 12, 31)) - YEAR(D7) - IF(DATE(YEAR(TODAY()), MONTH(D7), DAY(D7)) &gt; DATE(YEAR(TODAY()), 12, 31), 1, 0) - 60))</f>
        <v/>
      </c>
      <c r="G7" s="44"/>
      <c r="H7" s="44"/>
      <c r="I7" s="44"/>
      <c r="J7" s="44"/>
      <c r="K7" s="44"/>
      <c r="L7" s="44"/>
      <c r="M7" s="1">
        <f ca="1">IFERROR(SUM(G7:L7)+(COUNT(KVALIFIKACIA678[[#This Row],[Hra 1]:[Hra 6]])*KVALIFIKACIA678[[#This Row],[HDC]]),0)</f>
        <v>0</v>
      </c>
      <c r="N7" s="47">
        <f>IFERROR(ROUND(AVERAGE(G7:L7),2),0)</f>
        <v>0</v>
      </c>
    </row>
    <row r="8" spans="1:14" x14ac:dyDescent="0.2">
      <c r="A8" s="1" cm="1">
        <f t="array" ref="A8">ROW()-ROW(KVALIFIKACIA678[#Headers])</f>
        <v>7</v>
      </c>
      <c r="B8" s="38"/>
      <c r="C8" s="44"/>
      <c r="D8" s="44"/>
      <c r="E8" s="1" t="str">
        <f ca="1">IF(ISBLANK(KVALIFIKACIA678[[#This Row],[Datum narodenia]]),"",YEAR(TODAY())-YEAR(KVALIFIKACIA678[[#This Row],[Datum narodenia]]))</f>
        <v/>
      </c>
      <c r="F8" s="46" t="str">
        <f ca="1">IF(ISBLANK(KVALIFIKACIA678[[#This Row],[Datum narodenia]]),"",IF(YEAR(DATE(YEAR(TODAY()), 12, 31)) - YEAR(D8) - IF(DATE(YEAR(TODAY()), MONTH(D8), DAY(D8)) &gt; DATE(YEAR(TODAY()), 12, 31), 1, 0) &lt; 60, 0, YEAR(DATE(YEAR(TODAY()), 12, 31)) - YEAR(D8) - IF(DATE(YEAR(TODAY()), MONTH(D8), DAY(D8)) &gt; DATE(YEAR(TODAY()), 12, 31), 1, 0) - 60))</f>
        <v/>
      </c>
      <c r="G8" s="44"/>
      <c r="H8" s="44"/>
      <c r="I8" s="44"/>
      <c r="J8" s="44"/>
      <c r="K8" s="44"/>
      <c r="L8" s="44"/>
      <c r="M8" s="1">
        <f ca="1">IFERROR(SUM(G8:L8)+(COUNT(KVALIFIKACIA678[[#This Row],[Hra 1]:[Hra 6]])*KVALIFIKACIA678[[#This Row],[HDC]]),0)</f>
        <v>0</v>
      </c>
      <c r="N8" s="47">
        <f>IFERROR(ROUND(AVERAGE(G8:L8),2),0)</f>
        <v>0</v>
      </c>
    </row>
    <row r="9" spans="1:14" x14ac:dyDescent="0.2">
      <c r="A9" s="1" cm="1">
        <f t="array" ref="A9">ROW()-ROW(KVALIFIKACIA678[#Headers])</f>
        <v>8</v>
      </c>
      <c r="B9" s="38"/>
      <c r="C9" s="44"/>
      <c r="D9" s="44"/>
      <c r="E9" s="1" t="str">
        <f ca="1">IF(ISBLANK(KVALIFIKACIA678[[#This Row],[Datum narodenia]]),"",YEAR(TODAY())-YEAR(KVALIFIKACIA678[[#This Row],[Datum narodenia]]))</f>
        <v/>
      </c>
      <c r="F9" s="46" t="str">
        <f ca="1">IF(ISBLANK(KVALIFIKACIA678[[#This Row],[Datum narodenia]]),"",IF(YEAR(DATE(YEAR(TODAY()), 12, 31)) - YEAR(D9) - IF(DATE(YEAR(TODAY()), MONTH(D9), DAY(D9)) &gt; DATE(YEAR(TODAY()), 12, 31), 1, 0) &lt; 60, 0, YEAR(DATE(YEAR(TODAY()), 12, 31)) - YEAR(D9) - IF(DATE(YEAR(TODAY()), MONTH(D9), DAY(D9)) &gt; DATE(YEAR(TODAY()), 12, 31), 1, 0) - 60))</f>
        <v/>
      </c>
      <c r="G9" s="44"/>
      <c r="H9" s="44"/>
      <c r="I9" s="44"/>
      <c r="J9" s="44"/>
      <c r="K9" s="44"/>
      <c r="L9" s="44"/>
      <c r="M9" s="1">
        <f ca="1">IFERROR(SUM(G9:L9)+(COUNT(KVALIFIKACIA678[[#This Row],[Hra 1]:[Hra 6]])*KVALIFIKACIA678[[#This Row],[HDC]]),0)</f>
        <v>0</v>
      </c>
      <c r="N9" s="47">
        <f>IFERROR(ROUND(AVERAGE(G9:L9),2),0)</f>
        <v>0</v>
      </c>
    </row>
    <row r="10" spans="1:14" x14ac:dyDescent="0.2">
      <c r="A10" s="1" cm="1">
        <f t="array" ref="A10">ROW()-ROW(KVALIFIKACIA678[#Headers])</f>
        <v>9</v>
      </c>
      <c r="B10" s="38"/>
      <c r="C10" s="44"/>
      <c r="D10" s="44"/>
      <c r="E10" s="1" t="str">
        <f ca="1">IF(ISBLANK(KVALIFIKACIA678[[#This Row],[Datum narodenia]]),"",YEAR(TODAY())-YEAR(KVALIFIKACIA678[[#This Row],[Datum narodenia]]))</f>
        <v/>
      </c>
      <c r="F10" s="46" t="str">
        <f ca="1">IF(ISBLANK(KVALIFIKACIA678[[#This Row],[Datum narodenia]]),"",IF(YEAR(DATE(YEAR(TODAY()), 12, 31)) - YEAR(D10) - IF(DATE(YEAR(TODAY()), MONTH(D10), DAY(D10)) &gt; DATE(YEAR(TODAY()), 12, 31), 1, 0) &lt; 60, 0, YEAR(DATE(YEAR(TODAY()), 12, 31)) - YEAR(D10) - IF(DATE(YEAR(TODAY()), MONTH(D10), DAY(D10)) &gt; DATE(YEAR(TODAY()), 12, 31), 1, 0) - 60))</f>
        <v/>
      </c>
      <c r="G10" s="44"/>
      <c r="H10" s="44"/>
      <c r="I10" s="44"/>
      <c r="J10" s="44"/>
      <c r="K10" s="44"/>
      <c r="L10" s="44"/>
      <c r="M10" s="1">
        <f ca="1">IFERROR(SUM(G10:L10)+(COUNT(KVALIFIKACIA678[[#This Row],[Hra 1]:[Hra 6]])*KVALIFIKACIA678[[#This Row],[HDC]]),0)</f>
        <v>0</v>
      </c>
      <c r="N10" s="47">
        <f>IFERROR(ROUND(AVERAGE(G10:L10),2),0)</f>
        <v>0</v>
      </c>
    </row>
    <row r="11" spans="1:14" x14ac:dyDescent="0.2">
      <c r="A11" s="1" cm="1">
        <f t="array" ref="A11">ROW()-ROW(KVALIFIKACIA678[#Headers])</f>
        <v>10</v>
      </c>
      <c r="B11" s="38"/>
      <c r="C11" s="44"/>
      <c r="D11" s="44"/>
      <c r="E11" s="1" t="str">
        <f ca="1">IF(ISBLANK(KVALIFIKACIA678[[#This Row],[Datum narodenia]]),"",YEAR(TODAY())-YEAR(KVALIFIKACIA678[[#This Row],[Datum narodenia]]))</f>
        <v/>
      </c>
      <c r="F11" s="46" t="str">
        <f ca="1">IF(ISBLANK(KVALIFIKACIA678[[#This Row],[Datum narodenia]]),"",IF(YEAR(DATE(YEAR(TODAY()), 12, 31)) - YEAR(D11) - IF(DATE(YEAR(TODAY()), MONTH(D11), DAY(D11)) &gt; DATE(YEAR(TODAY()), 12, 31), 1, 0) &lt; 60, 0, YEAR(DATE(YEAR(TODAY()), 12, 31)) - YEAR(D11) - IF(DATE(YEAR(TODAY()), MONTH(D11), DAY(D11)) &gt; DATE(YEAR(TODAY()), 12, 31), 1, 0) - 60))</f>
        <v/>
      </c>
      <c r="G11" s="44"/>
      <c r="H11" s="44"/>
      <c r="I11" s="44"/>
      <c r="J11" s="44"/>
      <c r="K11" s="44"/>
      <c r="L11" s="44"/>
      <c r="M11" s="1">
        <f ca="1">IFERROR(SUM(G11:L11)+(COUNT(KVALIFIKACIA678[[#This Row],[Hra 1]:[Hra 6]])*KVALIFIKACIA678[[#This Row],[HDC]]),0)</f>
        <v>0</v>
      </c>
      <c r="N11" s="47">
        <f>IFERROR(ROUND(AVERAGE(G11:L11),2),0)</f>
        <v>0</v>
      </c>
    </row>
    <row r="12" spans="1:14" x14ac:dyDescent="0.2">
      <c r="A12" s="1" cm="1">
        <f t="array" ref="A12">ROW()-ROW(KVALIFIKACIA678[#Headers])</f>
        <v>11</v>
      </c>
      <c r="B12" s="38"/>
      <c r="C12" s="44"/>
      <c r="D12" s="44"/>
      <c r="E12" s="1" t="str">
        <f ca="1">IF(ISBLANK(KVALIFIKACIA678[[#This Row],[Datum narodenia]]),"",YEAR(TODAY())-YEAR(KVALIFIKACIA678[[#This Row],[Datum narodenia]]))</f>
        <v/>
      </c>
      <c r="F12" s="46" t="str">
        <f ca="1">IF(ISBLANK(KVALIFIKACIA678[[#This Row],[Datum narodenia]]),"",IF(YEAR(DATE(YEAR(TODAY()), 12, 31)) - YEAR(D12) - IF(DATE(YEAR(TODAY()), MONTH(D12), DAY(D12)) &gt; DATE(YEAR(TODAY()), 12, 31), 1, 0) &lt; 60, 0, YEAR(DATE(YEAR(TODAY()), 12, 31)) - YEAR(D12) - IF(DATE(YEAR(TODAY()), MONTH(D12), DAY(D12)) &gt; DATE(YEAR(TODAY()), 12, 31), 1, 0) - 60))</f>
        <v/>
      </c>
      <c r="G12" s="44"/>
      <c r="H12" s="44"/>
      <c r="I12" s="44"/>
      <c r="J12" s="44"/>
      <c r="K12" s="44"/>
      <c r="L12" s="44"/>
      <c r="M12" s="1">
        <f ca="1">IFERROR(SUM(G12:L12)+(COUNT(KVALIFIKACIA678[[#This Row],[Hra 1]:[Hra 6]])*KVALIFIKACIA678[[#This Row],[HDC]]),0)</f>
        <v>0</v>
      </c>
      <c r="N12" s="47">
        <f>IFERROR(ROUND(AVERAGE(G12:L12),2),0)</f>
        <v>0</v>
      </c>
    </row>
    <row r="13" spans="1:14" x14ac:dyDescent="0.2">
      <c r="A13" s="1" cm="1">
        <f t="array" ref="A13">ROW()-ROW(KVALIFIKACIA678[#Headers])</f>
        <v>12</v>
      </c>
      <c r="B13" s="38"/>
      <c r="C13" s="44"/>
      <c r="D13" s="44"/>
      <c r="E13" s="1" t="str">
        <f ca="1">IF(ISBLANK(KVALIFIKACIA678[[#This Row],[Datum narodenia]]),"",YEAR(TODAY())-YEAR(KVALIFIKACIA678[[#This Row],[Datum narodenia]]))</f>
        <v/>
      </c>
      <c r="F13" s="46" t="str">
        <f ca="1">IF(ISBLANK(KVALIFIKACIA678[[#This Row],[Datum narodenia]]),"",IF(YEAR(DATE(YEAR(TODAY()), 12, 31)) - YEAR(D13) - IF(DATE(YEAR(TODAY()), MONTH(D13), DAY(D13)) &gt; DATE(YEAR(TODAY()), 12, 31), 1, 0) &lt; 60, 0, YEAR(DATE(YEAR(TODAY()), 12, 31)) - YEAR(D13) - IF(DATE(YEAR(TODAY()), MONTH(D13), DAY(D13)) &gt; DATE(YEAR(TODAY()), 12, 31), 1, 0) - 60))</f>
        <v/>
      </c>
      <c r="G13" s="44"/>
      <c r="H13" s="44"/>
      <c r="I13" s="44"/>
      <c r="J13" s="44"/>
      <c r="K13" s="44"/>
      <c r="L13" s="44"/>
      <c r="M13" s="1">
        <f ca="1">IFERROR(SUM(G13:L13)+(COUNT(KVALIFIKACIA678[[#This Row],[Hra 1]:[Hra 6]])*KVALIFIKACIA678[[#This Row],[HDC]]),0)</f>
        <v>0</v>
      </c>
      <c r="N13" s="47">
        <f>IFERROR(ROUND(AVERAGE(G13:L13),2),0)</f>
        <v>0</v>
      </c>
    </row>
    <row r="14" spans="1:14" x14ac:dyDescent="0.2">
      <c r="A14" s="1" cm="1">
        <f t="array" ref="A14">ROW()-ROW(KVALIFIKACIA678[#Headers])</f>
        <v>13</v>
      </c>
      <c r="B14" s="38"/>
      <c r="C14" s="44"/>
      <c r="D14" s="44"/>
      <c r="E14" s="1" t="str">
        <f ca="1">IF(ISBLANK(KVALIFIKACIA678[[#This Row],[Datum narodenia]]),"",YEAR(TODAY())-YEAR(KVALIFIKACIA678[[#This Row],[Datum narodenia]]))</f>
        <v/>
      </c>
      <c r="F14" s="46" t="str">
        <f ca="1">IF(ISBLANK(KVALIFIKACIA678[[#This Row],[Datum narodenia]]),"",IF(YEAR(DATE(YEAR(TODAY()), 12, 31)) - YEAR(D14) - IF(DATE(YEAR(TODAY()), MONTH(D14), DAY(D14)) &gt; DATE(YEAR(TODAY()), 12, 31), 1, 0) &lt; 60, 0, YEAR(DATE(YEAR(TODAY()), 12, 31)) - YEAR(D14) - IF(DATE(YEAR(TODAY()), MONTH(D14), DAY(D14)) &gt; DATE(YEAR(TODAY()), 12, 31), 1, 0) - 60))</f>
        <v/>
      </c>
      <c r="G14" s="44"/>
      <c r="H14" s="44"/>
      <c r="I14" s="44"/>
      <c r="J14" s="44"/>
      <c r="K14" s="44"/>
      <c r="L14" s="44"/>
      <c r="M14" s="1">
        <f ca="1">IFERROR(SUM(G14:L14)+(COUNT(KVALIFIKACIA678[[#This Row],[Hra 1]:[Hra 6]])*KVALIFIKACIA678[[#This Row],[HDC]]),0)</f>
        <v>0</v>
      </c>
      <c r="N14" s="47">
        <f>IFERROR(ROUND(AVERAGE(G14:L14),2),0)</f>
        <v>0</v>
      </c>
    </row>
    <row r="15" spans="1:14" x14ac:dyDescent="0.2">
      <c r="A15" s="1" cm="1">
        <f t="array" ref="A15">ROW()-ROW(KVALIFIKACIA678[#Headers])</f>
        <v>14</v>
      </c>
      <c r="B15" s="38"/>
      <c r="C15" s="44"/>
      <c r="D15" s="44"/>
      <c r="E15" s="1" t="str">
        <f ca="1">IF(ISBLANK(KVALIFIKACIA678[[#This Row],[Datum narodenia]]),"",YEAR(TODAY())-YEAR(KVALIFIKACIA678[[#This Row],[Datum narodenia]]))</f>
        <v/>
      </c>
      <c r="F15" s="46" t="str">
        <f ca="1">IF(ISBLANK(KVALIFIKACIA678[[#This Row],[Datum narodenia]]),"",IF(YEAR(DATE(YEAR(TODAY()), 12, 31)) - YEAR(D15) - IF(DATE(YEAR(TODAY()), MONTH(D15), DAY(D15)) &gt; DATE(YEAR(TODAY()), 12, 31), 1, 0) &lt; 60, 0, YEAR(DATE(YEAR(TODAY()), 12, 31)) - YEAR(D15) - IF(DATE(YEAR(TODAY()), MONTH(D15), DAY(D15)) &gt; DATE(YEAR(TODAY()), 12, 31), 1, 0) - 60))</f>
        <v/>
      </c>
      <c r="G15" s="44"/>
      <c r="H15" s="44"/>
      <c r="I15" s="44"/>
      <c r="J15" s="44"/>
      <c r="K15" s="44"/>
      <c r="L15" s="44"/>
      <c r="M15" s="1">
        <f ca="1">IFERROR(SUM(G15:L15)+(COUNT(KVALIFIKACIA678[[#This Row],[Hra 1]:[Hra 6]])*KVALIFIKACIA678[[#This Row],[HDC]]),0)</f>
        <v>0</v>
      </c>
      <c r="N15" s="47">
        <f>IFERROR(ROUND(AVERAGE(G15:L15),2),0)</f>
        <v>0</v>
      </c>
    </row>
    <row r="16" spans="1:14" x14ac:dyDescent="0.2">
      <c r="A16" s="1" cm="1">
        <f t="array" ref="A16">ROW()-ROW(KVALIFIKACIA678[#Headers])</f>
        <v>15</v>
      </c>
      <c r="B16" s="38"/>
      <c r="C16" s="44"/>
      <c r="D16" s="45"/>
      <c r="E16" s="1" t="str">
        <f ca="1">IF(ISBLANK(KVALIFIKACIA678[[#This Row],[Datum narodenia]]),"",YEAR(TODAY())-YEAR(KVALIFIKACIA678[[#This Row],[Datum narodenia]]))</f>
        <v/>
      </c>
      <c r="F16" s="46" t="str">
        <f ca="1">IF(ISBLANK(KVALIFIKACIA678[[#This Row],[Datum narodenia]]),"",IF(YEAR(DATE(YEAR(TODAY()), 12, 31)) - YEAR(D16) - IF(DATE(YEAR(TODAY()), MONTH(D16), DAY(D16)) &gt; DATE(YEAR(TODAY()), 12, 31), 1, 0) &lt; 60, 0, YEAR(DATE(YEAR(TODAY()), 12, 31)) - YEAR(D16) - IF(DATE(YEAR(TODAY()), MONTH(D16), DAY(D16)) &gt; DATE(YEAR(TODAY()), 12, 31), 1, 0) - 60))</f>
        <v/>
      </c>
      <c r="G16" s="44"/>
      <c r="H16" s="44"/>
      <c r="I16" s="44"/>
      <c r="J16" s="44"/>
      <c r="K16" s="44"/>
      <c r="L16" s="44"/>
      <c r="M16" s="1">
        <f ca="1">IFERROR(SUM(G16:L16)+(COUNT(KVALIFIKACIA678[[#This Row],[Hra 1]:[Hra 6]])*KVALIFIKACIA678[[#This Row],[HDC]]),0)</f>
        <v>0</v>
      </c>
      <c r="N16" s="47">
        <f>IFERROR(ROUND(AVERAGE(G16:L16),2),0)</f>
        <v>0</v>
      </c>
    </row>
    <row r="17" spans="1:14" x14ac:dyDescent="0.2">
      <c r="A17" s="1" cm="1">
        <f t="array" ref="A17">ROW()-ROW(KVALIFIKACIA678[#Headers])</f>
        <v>16</v>
      </c>
      <c r="B17" s="38"/>
      <c r="C17" s="44"/>
      <c r="D17" s="45"/>
      <c r="E17" s="1" t="str">
        <f ca="1">IF(ISBLANK(KVALIFIKACIA678[[#This Row],[Datum narodenia]]),"",YEAR(TODAY())-YEAR(KVALIFIKACIA678[[#This Row],[Datum narodenia]]))</f>
        <v/>
      </c>
      <c r="F17" s="46" t="str">
        <f ca="1">IF(ISBLANK(KVALIFIKACIA678[[#This Row],[Datum narodenia]]),"",IF(YEAR(DATE(YEAR(TODAY()), 12, 31)) - YEAR(D17) - IF(DATE(YEAR(TODAY()), MONTH(D17), DAY(D17)) &gt; DATE(YEAR(TODAY()), 12, 31), 1, 0) &lt; 60, 0, YEAR(DATE(YEAR(TODAY()), 12, 31)) - YEAR(D17) - IF(DATE(YEAR(TODAY()), MONTH(D17), DAY(D17)) &gt; DATE(YEAR(TODAY()), 12, 31), 1, 0) - 60))</f>
        <v/>
      </c>
      <c r="G17" s="44"/>
      <c r="H17" s="44"/>
      <c r="I17" s="44"/>
      <c r="J17" s="44"/>
      <c r="K17" s="44"/>
      <c r="L17" s="44"/>
      <c r="M17" s="1">
        <f ca="1">IFERROR(SUM(G17:L17)+(COUNT(KVALIFIKACIA678[[#This Row],[Hra 1]:[Hra 6]])*KVALIFIKACIA678[[#This Row],[HDC]]),0)</f>
        <v>0</v>
      </c>
      <c r="N17" s="47">
        <f>IFERROR(ROUND(AVERAGE(G17:L17),2),0)</f>
        <v>0</v>
      </c>
    </row>
    <row r="18" spans="1:14" x14ac:dyDescent="0.2">
      <c r="A18" s="1" cm="1">
        <f t="array" ref="A18">ROW()-ROW(KVALIFIKACIA678[#Headers])</f>
        <v>17</v>
      </c>
      <c r="B18" s="38"/>
      <c r="C18" s="44"/>
      <c r="D18" s="44"/>
      <c r="E18" s="1" t="str">
        <f ca="1">IF(ISBLANK(KVALIFIKACIA678[[#This Row],[Datum narodenia]]),"",YEAR(TODAY())-YEAR(KVALIFIKACIA678[[#This Row],[Datum narodenia]]))</f>
        <v/>
      </c>
      <c r="F18" s="46" t="str">
        <f ca="1">IF(ISBLANK(KVALIFIKACIA678[[#This Row],[Datum narodenia]]),"",IF(YEAR(DATE(YEAR(TODAY()), 12, 31)) - YEAR(D18) - IF(DATE(YEAR(TODAY()), MONTH(D18), DAY(D18)) &gt; DATE(YEAR(TODAY()), 12, 31), 1, 0) &lt; 60, 0, YEAR(DATE(YEAR(TODAY()), 12, 31)) - YEAR(D18) - IF(DATE(YEAR(TODAY()), MONTH(D18), DAY(D18)) &gt; DATE(YEAR(TODAY()), 12, 31), 1, 0) - 60))</f>
        <v/>
      </c>
      <c r="G18" s="44"/>
      <c r="H18" s="44"/>
      <c r="I18" s="44"/>
      <c r="J18" s="44"/>
      <c r="K18" s="44"/>
      <c r="L18" s="44"/>
      <c r="M18" s="1">
        <f ca="1">IFERROR(SUM(G18:L18)+(COUNT(KVALIFIKACIA678[[#This Row],[Hra 1]:[Hra 6]])*KVALIFIKACIA678[[#This Row],[HDC]]),0)</f>
        <v>0</v>
      </c>
      <c r="N18" s="47">
        <f>IFERROR(ROUND(AVERAGE(G18:L18),2),0)</f>
        <v>0</v>
      </c>
    </row>
    <row r="19" spans="1:14" x14ac:dyDescent="0.2">
      <c r="A19" s="1" cm="1">
        <f t="array" ref="A19">ROW()-ROW(KVALIFIKACIA678[#Headers])</f>
        <v>18</v>
      </c>
      <c r="B19" s="38"/>
      <c r="C19" s="44"/>
      <c r="D19" s="44"/>
      <c r="E19" s="1" t="str">
        <f ca="1">IF(ISBLANK(KVALIFIKACIA678[[#This Row],[Datum narodenia]]),"",YEAR(TODAY())-YEAR(KVALIFIKACIA678[[#This Row],[Datum narodenia]]))</f>
        <v/>
      </c>
      <c r="F19" s="46" t="str">
        <f ca="1">IF(ISBLANK(KVALIFIKACIA678[[#This Row],[Datum narodenia]]),"",IF(YEAR(DATE(YEAR(TODAY()), 12, 31)) - YEAR(D19) - IF(DATE(YEAR(TODAY()), MONTH(D19), DAY(D19)) &gt; DATE(YEAR(TODAY()), 12, 31), 1, 0) &lt; 60, 0, YEAR(DATE(YEAR(TODAY()), 12, 31)) - YEAR(D19) - IF(DATE(YEAR(TODAY()), MONTH(D19), DAY(D19)) &gt; DATE(YEAR(TODAY()), 12, 31), 1, 0) - 60))</f>
        <v/>
      </c>
      <c r="G19" s="44"/>
      <c r="H19" s="44"/>
      <c r="I19" s="44"/>
      <c r="J19" s="44"/>
      <c r="K19" s="44"/>
      <c r="L19" s="44"/>
      <c r="M19" s="1">
        <f ca="1">IFERROR(SUM(G19:L19)+(COUNT(KVALIFIKACIA678[[#This Row],[Hra 1]:[Hra 6]])*KVALIFIKACIA678[[#This Row],[HDC]]),0)</f>
        <v>0</v>
      </c>
      <c r="N19" s="47">
        <f>IFERROR(ROUND(AVERAGE(G19:L19),2),0)</f>
        <v>0</v>
      </c>
    </row>
    <row r="20" spans="1:14" x14ac:dyDescent="0.2">
      <c r="A20" s="1" cm="1">
        <f t="array" ref="A20">ROW()-ROW(KVALIFIKACIA678[#Headers])</f>
        <v>19</v>
      </c>
      <c r="B20" s="38"/>
      <c r="C20" s="44"/>
      <c r="D20" s="44"/>
      <c r="E20" s="1" t="str">
        <f ca="1">IF(ISBLANK(KVALIFIKACIA678[[#This Row],[Datum narodenia]]),"",YEAR(TODAY())-YEAR(KVALIFIKACIA678[[#This Row],[Datum narodenia]]))</f>
        <v/>
      </c>
      <c r="F20" s="46" t="str">
        <f ca="1">IF(ISBLANK(KVALIFIKACIA678[[#This Row],[Datum narodenia]]),"",IF(YEAR(DATE(YEAR(TODAY()), 12, 31)) - YEAR(D20) - IF(DATE(YEAR(TODAY()), MONTH(D20), DAY(D20)) &gt; DATE(YEAR(TODAY()), 12, 31), 1, 0) &lt; 60, 0, YEAR(DATE(YEAR(TODAY()), 12, 31)) - YEAR(D20) - IF(DATE(YEAR(TODAY()), MONTH(D20), DAY(D20)) &gt; DATE(YEAR(TODAY()), 12, 31), 1, 0) - 60))</f>
        <v/>
      </c>
      <c r="G20" s="44"/>
      <c r="H20" s="44"/>
      <c r="I20" s="44"/>
      <c r="J20" s="44"/>
      <c r="K20" s="44"/>
      <c r="L20" s="44"/>
      <c r="M20" s="1">
        <f ca="1">IFERROR(SUM(G20:L20)+(COUNT(KVALIFIKACIA678[[#This Row],[Hra 1]:[Hra 6]])*KVALIFIKACIA678[[#This Row],[HDC]]),0)</f>
        <v>0</v>
      </c>
      <c r="N20" s="47">
        <f>IFERROR(ROUND(AVERAGE(G20:L20),2),0)</f>
        <v>0</v>
      </c>
    </row>
    <row r="21" spans="1:14" x14ac:dyDescent="0.2">
      <c r="A21" s="1" cm="1">
        <f t="array" ref="A21">ROW()-ROW(KVALIFIKACIA678[#Headers])</f>
        <v>20</v>
      </c>
      <c r="B21" s="38"/>
      <c r="C21" s="44"/>
      <c r="D21" s="44"/>
      <c r="E21" s="1" t="str">
        <f ca="1">IF(ISBLANK(KVALIFIKACIA678[[#This Row],[Datum narodenia]]),"",YEAR(TODAY())-YEAR(KVALIFIKACIA678[[#This Row],[Datum narodenia]]))</f>
        <v/>
      </c>
      <c r="F21" s="46" t="str">
        <f ca="1">IF(ISBLANK(KVALIFIKACIA678[[#This Row],[Datum narodenia]]),"",IF(YEAR(DATE(YEAR(TODAY()), 12, 31)) - YEAR(D21) - IF(DATE(YEAR(TODAY()), MONTH(D21), DAY(D21)) &gt; DATE(YEAR(TODAY()), 12, 31), 1, 0) &lt; 60, 0, YEAR(DATE(YEAR(TODAY()), 12, 31)) - YEAR(D21) - IF(DATE(YEAR(TODAY()), MONTH(D21), DAY(D21)) &gt; DATE(YEAR(TODAY()), 12, 31), 1, 0) - 60))</f>
        <v/>
      </c>
      <c r="G21" s="44"/>
      <c r="H21" s="44"/>
      <c r="I21" s="44"/>
      <c r="J21" s="44"/>
      <c r="K21" s="44"/>
      <c r="L21" s="44"/>
      <c r="M21" s="1">
        <f ca="1">IFERROR(SUM(G21:L21)+(COUNT(KVALIFIKACIA678[[#This Row],[Hra 1]:[Hra 6]])*KVALIFIKACIA678[[#This Row],[HDC]]),0)</f>
        <v>0</v>
      </c>
      <c r="N21" s="47">
        <f>IFERROR(ROUND(AVERAGE(G21:L21),2),0)</f>
        <v>0</v>
      </c>
    </row>
    <row r="22" spans="1:14" x14ac:dyDescent="0.2">
      <c r="A22" s="1" cm="1">
        <f t="array" ref="A22">ROW()-ROW(KVALIFIKACIA678[#Headers])</f>
        <v>21</v>
      </c>
      <c r="B22" s="38"/>
      <c r="C22" s="44"/>
      <c r="D22" s="44"/>
      <c r="E22" s="1" t="str">
        <f ca="1">IF(ISBLANK(KVALIFIKACIA678[[#This Row],[Datum narodenia]]),"",YEAR(TODAY())-YEAR(KVALIFIKACIA678[[#This Row],[Datum narodenia]]))</f>
        <v/>
      </c>
      <c r="F22" s="46" t="str">
        <f ca="1">IF(ISBLANK(KVALIFIKACIA678[[#This Row],[Datum narodenia]]),"",IF(YEAR(DATE(YEAR(TODAY()), 12, 31)) - YEAR(D22) - IF(DATE(YEAR(TODAY()), MONTH(D22), DAY(D22)) &gt; DATE(YEAR(TODAY()), 12, 31), 1, 0) &lt; 60, 0, YEAR(DATE(YEAR(TODAY()), 12, 31)) - YEAR(D22) - IF(DATE(YEAR(TODAY()), MONTH(D22), DAY(D22)) &gt; DATE(YEAR(TODAY()), 12, 31), 1, 0) - 60))</f>
        <v/>
      </c>
      <c r="G22" s="44"/>
      <c r="H22" s="44"/>
      <c r="I22" s="44"/>
      <c r="J22" s="44"/>
      <c r="K22" s="44"/>
      <c r="L22" s="44"/>
      <c r="M22" s="1">
        <f ca="1">IFERROR(SUM(G22:L22)+(COUNT(KVALIFIKACIA678[[#This Row],[Hra 1]:[Hra 6]])*KVALIFIKACIA678[[#This Row],[HDC]]),0)</f>
        <v>0</v>
      </c>
      <c r="N22" s="47">
        <f>IFERROR(ROUND(AVERAGE(G22:L22),2),0)</f>
        <v>0</v>
      </c>
    </row>
    <row r="23" spans="1:14" x14ac:dyDescent="0.2">
      <c r="A23" s="1" cm="1">
        <f t="array" ref="A23">ROW()-ROW(KVALIFIKACIA678[#Headers])</f>
        <v>22</v>
      </c>
      <c r="B23" s="38"/>
      <c r="C23" s="44"/>
      <c r="D23" s="44"/>
      <c r="E23" s="1" t="str">
        <f ca="1">IF(ISBLANK(KVALIFIKACIA678[[#This Row],[Datum narodenia]]),"",YEAR(TODAY())-YEAR(KVALIFIKACIA678[[#This Row],[Datum narodenia]]))</f>
        <v/>
      </c>
      <c r="F23" s="46" t="str">
        <f ca="1">IF(ISBLANK(KVALIFIKACIA678[[#This Row],[Datum narodenia]]),"",IF(YEAR(DATE(YEAR(TODAY()), 12, 31)) - YEAR(D23) - IF(DATE(YEAR(TODAY()), MONTH(D23), DAY(D23)) &gt; DATE(YEAR(TODAY()), 12, 31), 1, 0) &lt; 60, 0, YEAR(DATE(YEAR(TODAY()), 12, 31)) - YEAR(D23) - IF(DATE(YEAR(TODAY()), MONTH(D23), DAY(D23)) &gt; DATE(YEAR(TODAY()), 12, 31), 1, 0) - 60))</f>
        <v/>
      </c>
      <c r="G23" s="44"/>
      <c r="H23" s="44"/>
      <c r="I23" s="44"/>
      <c r="J23" s="44"/>
      <c r="K23" s="44"/>
      <c r="L23" s="44"/>
      <c r="M23" s="1">
        <f ca="1">IFERROR(SUM(G23:L23)+(COUNT(KVALIFIKACIA678[[#This Row],[Hra 1]:[Hra 6]])*KVALIFIKACIA678[[#This Row],[HDC]]),0)</f>
        <v>0</v>
      </c>
      <c r="N23" s="47">
        <f>IFERROR(ROUND(AVERAGE(G23:L23),2),0)</f>
        <v>0</v>
      </c>
    </row>
    <row r="24" spans="1:14" x14ac:dyDescent="0.2">
      <c r="A24" s="1" cm="1">
        <f t="array" ref="A24">ROW()-ROW(KVALIFIKACIA678[#Headers])</f>
        <v>23</v>
      </c>
      <c r="B24" s="38"/>
      <c r="C24" s="44"/>
      <c r="D24" s="44"/>
      <c r="E24" s="1" t="str">
        <f ca="1">IF(ISBLANK(KVALIFIKACIA678[[#This Row],[Datum narodenia]]),"",YEAR(TODAY())-YEAR(KVALIFIKACIA678[[#This Row],[Datum narodenia]]))</f>
        <v/>
      </c>
      <c r="F24" s="46" t="str">
        <f ca="1">IF(ISBLANK(KVALIFIKACIA678[[#This Row],[Datum narodenia]]),"",IF(YEAR(DATE(YEAR(TODAY()), 12, 31)) - YEAR(D24) - IF(DATE(YEAR(TODAY()), MONTH(D24), DAY(D24)) &gt; DATE(YEAR(TODAY()), 12, 31), 1, 0) &lt; 60, 0, YEAR(DATE(YEAR(TODAY()), 12, 31)) - YEAR(D24) - IF(DATE(YEAR(TODAY()), MONTH(D24), DAY(D24)) &gt; DATE(YEAR(TODAY()), 12, 31), 1, 0) - 60))</f>
        <v/>
      </c>
      <c r="G24" s="44"/>
      <c r="H24" s="44"/>
      <c r="I24" s="44"/>
      <c r="J24" s="44"/>
      <c r="K24" s="44"/>
      <c r="L24" s="44"/>
      <c r="M24" s="1">
        <f ca="1">IFERROR(SUM(G24:L24)+(COUNT(KVALIFIKACIA678[[#This Row],[Hra 1]:[Hra 6]])*KVALIFIKACIA678[[#This Row],[HDC]]),0)</f>
        <v>0</v>
      </c>
      <c r="N24" s="47">
        <f>IFERROR(ROUND(AVERAGE(G24:L24),2),0)</f>
        <v>0</v>
      </c>
    </row>
    <row r="25" spans="1:14" x14ac:dyDescent="0.2">
      <c r="A25" s="1" cm="1">
        <f t="array" ref="A25">ROW()-ROW(KVALIFIKACIA678[#Headers])</f>
        <v>24</v>
      </c>
      <c r="B25" s="38"/>
      <c r="C25" s="44"/>
      <c r="D25" s="44"/>
      <c r="E25" s="1" t="str">
        <f ca="1">IF(ISBLANK(KVALIFIKACIA678[[#This Row],[Datum narodenia]]),"",YEAR(TODAY())-YEAR(KVALIFIKACIA678[[#This Row],[Datum narodenia]]))</f>
        <v/>
      </c>
      <c r="F25" s="46" t="str">
        <f ca="1">IF(ISBLANK(KVALIFIKACIA678[[#This Row],[Datum narodenia]]),"",IF(YEAR(DATE(YEAR(TODAY()), 12, 31)) - YEAR(D25) - IF(DATE(YEAR(TODAY()), MONTH(D25), DAY(D25)) &gt; DATE(YEAR(TODAY()), 12, 31), 1, 0) &lt; 60, 0, YEAR(DATE(YEAR(TODAY()), 12, 31)) - YEAR(D25) - IF(DATE(YEAR(TODAY()), MONTH(D25), DAY(D25)) &gt; DATE(YEAR(TODAY()), 12, 31), 1, 0) - 60))</f>
        <v/>
      </c>
      <c r="G25" s="44"/>
      <c r="H25" s="44"/>
      <c r="I25" s="44"/>
      <c r="J25" s="44"/>
      <c r="K25" s="44"/>
      <c r="L25" s="44"/>
      <c r="M25" s="1">
        <f ca="1">IFERROR(SUM(G25:L25)+(COUNT(KVALIFIKACIA678[[#This Row],[Hra 1]:[Hra 6]])*KVALIFIKACIA678[[#This Row],[HDC]]),0)</f>
        <v>0</v>
      </c>
      <c r="N25" s="47">
        <f>IFERROR(ROUND(AVERAGE(G25:L25),2),0)</f>
        <v>0</v>
      </c>
    </row>
    <row r="26" spans="1:14" x14ac:dyDescent="0.2">
      <c r="A26" s="1" cm="1">
        <f t="array" ref="A26">ROW()-ROW(KVALIFIKACIA678[#Headers])</f>
        <v>25</v>
      </c>
      <c r="B26" s="38"/>
      <c r="C26" s="44"/>
      <c r="D26" s="44"/>
      <c r="E26" s="1" t="str">
        <f ca="1">IF(ISBLANK(KVALIFIKACIA678[[#This Row],[Datum narodenia]]),"",YEAR(TODAY())-YEAR(KVALIFIKACIA678[[#This Row],[Datum narodenia]]))</f>
        <v/>
      </c>
      <c r="F26" s="46" t="str">
        <f ca="1">IF(ISBLANK(KVALIFIKACIA678[[#This Row],[Datum narodenia]]),"",IF(YEAR(DATE(YEAR(TODAY()), 12, 31)) - YEAR(D26) - IF(DATE(YEAR(TODAY()), MONTH(D26), DAY(D26)) &gt; DATE(YEAR(TODAY()), 12, 31), 1, 0) &lt; 60, 0, YEAR(DATE(YEAR(TODAY()), 12, 31)) - YEAR(D26) - IF(DATE(YEAR(TODAY()), MONTH(D26), DAY(D26)) &gt; DATE(YEAR(TODAY()), 12, 31), 1, 0) - 60))</f>
        <v/>
      </c>
      <c r="G26" s="44"/>
      <c r="H26" s="44"/>
      <c r="I26" s="44"/>
      <c r="J26" s="44"/>
      <c r="K26" s="44"/>
      <c r="L26" s="44"/>
      <c r="M26" s="1">
        <f ca="1">IFERROR(SUM(G26:L26)+(COUNT(KVALIFIKACIA678[[#This Row],[Hra 1]:[Hra 6]])*KVALIFIKACIA678[[#This Row],[HDC]]),0)</f>
        <v>0</v>
      </c>
      <c r="N26" s="47">
        <f>IFERROR(ROUND(AVERAGE(G26:L26),2),0)</f>
        <v>0</v>
      </c>
    </row>
    <row r="27" spans="1:14" x14ac:dyDescent="0.2">
      <c r="A27" s="1" cm="1">
        <f t="array" ref="A27">ROW()-ROW(KVALIFIKACIA678[#Headers])</f>
        <v>26</v>
      </c>
      <c r="B27" s="38"/>
      <c r="C27" s="44"/>
      <c r="D27" s="44"/>
      <c r="E27" s="1" t="str">
        <f ca="1">IF(ISBLANK(KVALIFIKACIA678[[#This Row],[Datum narodenia]]),"",YEAR(TODAY())-YEAR(KVALIFIKACIA678[[#This Row],[Datum narodenia]]))</f>
        <v/>
      </c>
      <c r="F27" s="46" t="str">
        <f ca="1">IF(ISBLANK(KVALIFIKACIA678[[#This Row],[Datum narodenia]]),"",IF(YEAR(DATE(YEAR(TODAY()), 12, 31)) - YEAR(D27) - IF(DATE(YEAR(TODAY()), MONTH(D27), DAY(D27)) &gt; DATE(YEAR(TODAY()), 12, 31), 1, 0) &lt; 60, 0, YEAR(DATE(YEAR(TODAY()), 12, 31)) - YEAR(D27) - IF(DATE(YEAR(TODAY()), MONTH(D27), DAY(D27)) &gt; DATE(YEAR(TODAY()), 12, 31), 1, 0) - 60))</f>
        <v/>
      </c>
      <c r="G27" s="44"/>
      <c r="H27" s="44"/>
      <c r="I27" s="44"/>
      <c r="J27" s="44"/>
      <c r="K27" s="44"/>
      <c r="L27" s="44"/>
      <c r="M27" s="1">
        <f ca="1">IFERROR(SUM(G27:L27)+(COUNT(KVALIFIKACIA678[[#This Row],[Hra 1]:[Hra 6]])*KVALIFIKACIA678[[#This Row],[HDC]]),0)</f>
        <v>0</v>
      </c>
      <c r="N27" s="47">
        <f>IFERROR(ROUND(AVERAGE(G27:L27),2),0)</f>
        <v>0</v>
      </c>
    </row>
    <row r="28" spans="1:14" x14ac:dyDescent="0.2">
      <c r="A28" s="1" cm="1">
        <f t="array" ref="A28">ROW()-ROW(KVALIFIKACIA678[#Headers])</f>
        <v>27</v>
      </c>
      <c r="B28" s="38"/>
      <c r="C28" s="44"/>
      <c r="D28" s="44"/>
      <c r="E28" s="1" t="str">
        <f ca="1">IF(ISBLANK(KVALIFIKACIA678[[#This Row],[Datum narodenia]]),"",YEAR(TODAY())-YEAR(KVALIFIKACIA678[[#This Row],[Datum narodenia]]))</f>
        <v/>
      </c>
      <c r="F28" s="46" t="str">
        <f ca="1">IF(ISBLANK(KVALIFIKACIA678[[#This Row],[Datum narodenia]]),"",IF(YEAR(DATE(YEAR(TODAY()), 12, 31)) - YEAR(D28) - IF(DATE(YEAR(TODAY()), MONTH(D28), DAY(D28)) &gt; DATE(YEAR(TODAY()), 12, 31), 1, 0) &lt; 60, 0, YEAR(DATE(YEAR(TODAY()), 12, 31)) - YEAR(D28) - IF(DATE(YEAR(TODAY()), MONTH(D28), DAY(D28)) &gt; DATE(YEAR(TODAY()), 12, 31), 1, 0) - 60))</f>
        <v/>
      </c>
      <c r="G28" s="44"/>
      <c r="H28" s="44"/>
      <c r="I28" s="44"/>
      <c r="J28" s="44"/>
      <c r="K28" s="44"/>
      <c r="L28" s="44"/>
      <c r="M28" s="1">
        <f ca="1">IFERROR(SUM(G28:L28)+(COUNT(KVALIFIKACIA678[[#This Row],[Hra 1]:[Hra 6]])*KVALIFIKACIA678[[#This Row],[HDC]]),0)</f>
        <v>0</v>
      </c>
      <c r="N28" s="47">
        <f>IFERROR(ROUND(AVERAGE(G28:L28),2),0)</f>
        <v>0</v>
      </c>
    </row>
    <row r="29" spans="1:14" x14ac:dyDescent="0.2">
      <c r="A29" s="1" cm="1">
        <f t="array" ref="A29">ROW()-ROW(KVALIFIKACIA678[#Headers])</f>
        <v>28</v>
      </c>
      <c r="B29" s="38"/>
      <c r="C29" s="44"/>
      <c r="D29" s="44"/>
      <c r="E29" s="1" t="str">
        <f ca="1">IF(ISBLANK(KVALIFIKACIA678[[#This Row],[Datum narodenia]]),"",YEAR(TODAY())-YEAR(KVALIFIKACIA678[[#This Row],[Datum narodenia]]))</f>
        <v/>
      </c>
      <c r="F29" s="46" t="str">
        <f ca="1">IF(ISBLANK(KVALIFIKACIA678[[#This Row],[Datum narodenia]]),"",IF(YEAR(DATE(YEAR(TODAY()), 12, 31)) - YEAR(D29) - IF(DATE(YEAR(TODAY()), MONTH(D29), DAY(D29)) &gt; DATE(YEAR(TODAY()), 12, 31), 1, 0) &lt; 60, 0, YEAR(DATE(YEAR(TODAY()), 12, 31)) - YEAR(D29) - IF(DATE(YEAR(TODAY()), MONTH(D29), DAY(D29)) &gt; DATE(YEAR(TODAY()), 12, 31), 1, 0) - 60))</f>
        <v/>
      </c>
      <c r="G29" s="44"/>
      <c r="H29" s="44"/>
      <c r="I29" s="44"/>
      <c r="J29" s="44"/>
      <c r="K29" s="44"/>
      <c r="L29" s="44"/>
      <c r="M29" s="1">
        <f ca="1">IFERROR(SUM(G29:L29)+(COUNT(KVALIFIKACIA678[[#This Row],[Hra 1]:[Hra 6]])*KVALIFIKACIA678[[#This Row],[HDC]]),0)</f>
        <v>0</v>
      </c>
      <c r="N29" s="47">
        <f>IFERROR(ROUND(AVERAGE(G29:L29),2),0)</f>
        <v>0</v>
      </c>
    </row>
    <row r="30" spans="1:14" x14ac:dyDescent="0.2">
      <c r="A30" s="1" cm="1">
        <f t="array" ref="A30">ROW()-ROW(KVALIFIKACIA678[#Headers])</f>
        <v>29</v>
      </c>
      <c r="B30" s="38"/>
      <c r="C30" s="44"/>
      <c r="D30" s="44"/>
      <c r="E30" s="1" t="str">
        <f ca="1">IF(ISBLANK(KVALIFIKACIA678[[#This Row],[Datum narodenia]]),"",YEAR(TODAY())-YEAR(KVALIFIKACIA678[[#This Row],[Datum narodenia]]))</f>
        <v/>
      </c>
      <c r="F30" s="46" t="str">
        <f ca="1">IF(ISBLANK(KVALIFIKACIA678[[#This Row],[Datum narodenia]]),"",IF(YEAR(DATE(YEAR(TODAY()), 12, 31)) - YEAR(D30) - IF(DATE(YEAR(TODAY()), MONTH(D30), DAY(D30)) &gt; DATE(YEAR(TODAY()), 12, 31), 1, 0) &lt; 60, 0, YEAR(DATE(YEAR(TODAY()), 12, 31)) - YEAR(D30) - IF(DATE(YEAR(TODAY()), MONTH(D30), DAY(D30)) &gt; DATE(YEAR(TODAY()), 12, 31), 1, 0) - 60))</f>
        <v/>
      </c>
      <c r="G30" s="44"/>
      <c r="H30" s="44"/>
      <c r="I30" s="44"/>
      <c r="J30" s="44"/>
      <c r="K30" s="44"/>
      <c r="L30" s="44"/>
      <c r="M30" s="1">
        <f ca="1">IFERROR(SUM(G30:L30)+(COUNT(KVALIFIKACIA678[[#This Row],[Hra 1]:[Hra 6]])*KVALIFIKACIA678[[#This Row],[HDC]]),0)</f>
        <v>0</v>
      </c>
      <c r="N30" s="47">
        <f>IFERROR(ROUND(AVERAGE(G30:L30),2),0)</f>
        <v>0</v>
      </c>
    </row>
    <row r="31" spans="1:14" x14ac:dyDescent="0.2">
      <c r="A31" s="1" cm="1">
        <f t="array" ref="A31">ROW()-ROW(KVALIFIKACIA678[#Headers])</f>
        <v>30</v>
      </c>
      <c r="B31" s="38"/>
      <c r="C31" s="44"/>
      <c r="D31" s="44"/>
      <c r="E31" s="1" t="str">
        <f ca="1">IF(ISBLANK(KVALIFIKACIA678[[#This Row],[Datum narodenia]]),"",YEAR(TODAY())-YEAR(KVALIFIKACIA678[[#This Row],[Datum narodenia]]))</f>
        <v/>
      </c>
      <c r="F31" s="46" t="str">
        <f ca="1">IF(ISBLANK(KVALIFIKACIA678[[#This Row],[Datum narodenia]]),"",IF(YEAR(DATE(YEAR(TODAY()), 12, 31)) - YEAR(D31) - IF(DATE(YEAR(TODAY()), MONTH(D31), DAY(D31)) &gt; DATE(YEAR(TODAY()), 12, 31), 1, 0) &lt; 60, 0, YEAR(DATE(YEAR(TODAY()), 12, 31)) - YEAR(D31) - IF(DATE(YEAR(TODAY()), MONTH(D31), DAY(D31)) &gt; DATE(YEAR(TODAY()), 12, 31), 1, 0) - 60))</f>
        <v/>
      </c>
      <c r="G31" s="44"/>
      <c r="H31" s="44"/>
      <c r="I31" s="44"/>
      <c r="J31" s="44"/>
      <c r="K31" s="44"/>
      <c r="L31" s="44"/>
      <c r="M31" s="1">
        <f ca="1">IFERROR(SUM(G31:L31)+(COUNT(KVALIFIKACIA678[[#This Row],[Hra 1]:[Hra 6]])*KVALIFIKACIA678[[#This Row],[HDC]]),0)</f>
        <v>0</v>
      </c>
      <c r="N31" s="47">
        <f>IFERROR(ROUND(AVERAGE(G31:L31),2),0)</f>
        <v>0</v>
      </c>
    </row>
    <row r="32" spans="1:14" x14ac:dyDescent="0.2">
      <c r="A32" s="1" cm="1">
        <f t="array" ref="A32">ROW()-ROW(KVALIFIKACIA678[#Headers])</f>
        <v>31</v>
      </c>
      <c r="B32" s="38"/>
      <c r="C32" s="44"/>
      <c r="D32" s="44"/>
      <c r="E32" s="1" t="str">
        <f ca="1">IF(ISBLANK(KVALIFIKACIA678[[#This Row],[Datum narodenia]]),"",YEAR(TODAY())-YEAR(KVALIFIKACIA678[[#This Row],[Datum narodenia]]))</f>
        <v/>
      </c>
      <c r="F32" s="46" t="str">
        <f ca="1">IF(ISBLANK(KVALIFIKACIA678[[#This Row],[Datum narodenia]]),"",IF(YEAR(DATE(YEAR(TODAY()), 12, 31)) - YEAR(D32) - IF(DATE(YEAR(TODAY()), MONTH(D32), DAY(D32)) &gt; DATE(YEAR(TODAY()), 12, 31), 1, 0) &lt; 60, 0, YEAR(DATE(YEAR(TODAY()), 12, 31)) - YEAR(D32) - IF(DATE(YEAR(TODAY()), MONTH(D32), DAY(D32)) &gt; DATE(YEAR(TODAY()), 12, 31), 1, 0) - 60))</f>
        <v/>
      </c>
      <c r="G32" s="44"/>
      <c r="H32" s="44"/>
      <c r="I32" s="44"/>
      <c r="J32" s="44"/>
      <c r="K32" s="44"/>
      <c r="L32" s="44"/>
      <c r="M32" s="1">
        <f ca="1">IFERROR(SUM(G32:L32)+(COUNT(KVALIFIKACIA678[[#This Row],[Hra 1]:[Hra 6]])*KVALIFIKACIA678[[#This Row],[HDC]]),0)</f>
        <v>0</v>
      </c>
      <c r="N32" s="47">
        <f>IFERROR(ROUND(AVERAGE(G32:L32),2),0)</f>
        <v>0</v>
      </c>
    </row>
    <row r="33" spans="1:14" x14ac:dyDescent="0.2">
      <c r="A33" s="1" cm="1">
        <f t="array" ref="A33">ROW()-ROW(KVALIFIKACIA678[#Headers])</f>
        <v>32</v>
      </c>
      <c r="B33" s="38"/>
      <c r="C33" s="44"/>
      <c r="D33" s="44"/>
      <c r="E33" s="1" t="str">
        <f ca="1">IF(ISBLANK(KVALIFIKACIA678[[#This Row],[Datum narodenia]]),"",YEAR(TODAY())-YEAR(KVALIFIKACIA678[[#This Row],[Datum narodenia]]))</f>
        <v/>
      </c>
      <c r="F33" s="46" t="str">
        <f ca="1">IF(ISBLANK(KVALIFIKACIA678[[#This Row],[Datum narodenia]]),"",IF(YEAR(DATE(YEAR(TODAY()), 12, 31)) - YEAR(D33) - IF(DATE(YEAR(TODAY()), MONTH(D33), DAY(D33)) &gt; DATE(YEAR(TODAY()), 12, 31), 1, 0) &lt; 60, 0, YEAR(DATE(YEAR(TODAY()), 12, 31)) - YEAR(D33) - IF(DATE(YEAR(TODAY()), MONTH(D33), DAY(D33)) &gt; DATE(YEAR(TODAY()), 12, 31), 1, 0) - 60))</f>
        <v/>
      </c>
      <c r="G33" s="44"/>
      <c r="H33" s="44"/>
      <c r="I33" s="44"/>
      <c r="J33" s="44"/>
      <c r="K33" s="44"/>
      <c r="L33" s="44"/>
      <c r="M33" s="1">
        <f ca="1">IFERROR(SUM(G33:L33)+(COUNT(KVALIFIKACIA678[[#This Row],[Hra 1]:[Hra 6]])*KVALIFIKACIA678[[#This Row],[HDC]]),0)</f>
        <v>0</v>
      </c>
      <c r="N33" s="47">
        <f>IFERROR(ROUND(AVERAGE(G33:L33),2),0)</f>
        <v>0</v>
      </c>
    </row>
    <row r="34" spans="1:14" x14ac:dyDescent="0.2">
      <c r="A34" s="1" cm="1">
        <f t="array" ref="A34">ROW()-ROW(KVALIFIKACIA678[#Headers])</f>
        <v>33</v>
      </c>
      <c r="B34" s="38"/>
      <c r="C34" s="44"/>
      <c r="D34" s="44"/>
      <c r="E34" s="1" t="str">
        <f ca="1">IF(ISBLANK(KVALIFIKACIA678[[#This Row],[Datum narodenia]]),"",YEAR(TODAY())-YEAR(KVALIFIKACIA678[[#This Row],[Datum narodenia]]))</f>
        <v/>
      </c>
      <c r="F34" s="46" t="str">
        <f ca="1">IF(ISBLANK(KVALIFIKACIA678[[#This Row],[Datum narodenia]]),"",IF(YEAR(DATE(YEAR(TODAY()), 12, 31)) - YEAR(D34) - IF(DATE(YEAR(TODAY()), MONTH(D34), DAY(D34)) &gt; DATE(YEAR(TODAY()), 12, 31), 1, 0) &lt; 60, 0, YEAR(DATE(YEAR(TODAY()), 12, 31)) - YEAR(D34) - IF(DATE(YEAR(TODAY()), MONTH(D34), DAY(D34)) &gt; DATE(YEAR(TODAY()), 12, 31), 1, 0) - 60))</f>
        <v/>
      </c>
      <c r="G34" s="44"/>
      <c r="H34" s="44"/>
      <c r="I34" s="44"/>
      <c r="J34" s="44"/>
      <c r="K34" s="44"/>
      <c r="L34" s="44"/>
      <c r="M34" s="1">
        <f ca="1">IFERROR(SUM(G34:L34)+(COUNT(KVALIFIKACIA678[[#This Row],[Hra 1]:[Hra 6]])*KVALIFIKACIA678[[#This Row],[HDC]]),0)</f>
        <v>0</v>
      </c>
      <c r="N34" s="47">
        <f>IFERROR(ROUND(AVERAGE(G34:L34),2),0)</f>
        <v>0</v>
      </c>
    </row>
    <row r="35" spans="1:14" x14ac:dyDescent="0.2">
      <c r="A35" s="1" cm="1">
        <f t="array" ref="A35">ROW()-ROW(KVALIFIKACIA678[#Headers])</f>
        <v>34</v>
      </c>
      <c r="B35" s="38"/>
      <c r="C35" s="44"/>
      <c r="D35" s="44"/>
      <c r="E35" s="1" t="str">
        <f ca="1">IF(ISBLANK(KVALIFIKACIA678[[#This Row],[Datum narodenia]]),"",YEAR(TODAY())-YEAR(KVALIFIKACIA678[[#This Row],[Datum narodenia]]))</f>
        <v/>
      </c>
      <c r="F35" s="46" t="str">
        <f ca="1">IF(ISBLANK(KVALIFIKACIA678[[#This Row],[Datum narodenia]]),"",IF(YEAR(DATE(YEAR(TODAY()), 12, 31)) - YEAR(D35) - IF(DATE(YEAR(TODAY()), MONTH(D35), DAY(D35)) &gt; DATE(YEAR(TODAY()), 12, 31), 1, 0) &lt; 60, 0, YEAR(DATE(YEAR(TODAY()), 12, 31)) - YEAR(D35) - IF(DATE(YEAR(TODAY()), MONTH(D35), DAY(D35)) &gt; DATE(YEAR(TODAY()), 12, 31), 1, 0) - 60))</f>
        <v/>
      </c>
      <c r="G35" s="44"/>
      <c r="H35" s="44"/>
      <c r="I35" s="44"/>
      <c r="J35" s="44"/>
      <c r="K35" s="44"/>
      <c r="L35" s="44"/>
      <c r="M35" s="1">
        <f ca="1">IFERROR(SUM(G35:L35)+(COUNT(KVALIFIKACIA678[[#This Row],[Hra 1]:[Hra 6]])*KVALIFIKACIA678[[#This Row],[HDC]]),0)</f>
        <v>0</v>
      </c>
      <c r="N35" s="47">
        <f>IFERROR(ROUND(AVERAGE(G35:L35),2),0)</f>
        <v>0</v>
      </c>
    </row>
    <row r="36" spans="1:14" x14ac:dyDescent="0.2">
      <c r="A36" s="1" cm="1">
        <f t="array" ref="A36">ROW()-ROW(KVALIFIKACIA678[#Headers])</f>
        <v>35</v>
      </c>
      <c r="B36" s="38"/>
      <c r="C36" s="44"/>
      <c r="D36" s="44"/>
      <c r="E36" s="1" t="str">
        <f ca="1">IF(ISBLANK(KVALIFIKACIA678[[#This Row],[Datum narodenia]]),"",YEAR(TODAY())-YEAR(KVALIFIKACIA678[[#This Row],[Datum narodenia]]))</f>
        <v/>
      </c>
      <c r="F36" s="46" t="str">
        <f ca="1">IF(ISBLANK(KVALIFIKACIA678[[#This Row],[Datum narodenia]]),"",IF(YEAR(DATE(YEAR(TODAY()), 12, 31)) - YEAR(D36) - IF(DATE(YEAR(TODAY()), MONTH(D36), DAY(D36)) &gt; DATE(YEAR(TODAY()), 12, 31), 1, 0) &lt; 60, 0, YEAR(DATE(YEAR(TODAY()), 12, 31)) - YEAR(D36) - IF(DATE(YEAR(TODAY()), MONTH(D36), DAY(D36)) &gt; DATE(YEAR(TODAY()), 12, 31), 1, 0) - 60))</f>
        <v/>
      </c>
      <c r="G36" s="44"/>
      <c r="H36" s="44"/>
      <c r="I36" s="44"/>
      <c r="J36" s="44"/>
      <c r="K36" s="44"/>
      <c r="L36" s="44"/>
      <c r="M36" s="1">
        <f ca="1">IFERROR(SUM(G36:L36)+(COUNT(KVALIFIKACIA678[[#This Row],[Hra 1]:[Hra 6]])*KVALIFIKACIA678[[#This Row],[HDC]]),0)</f>
        <v>0</v>
      </c>
      <c r="N36" s="47">
        <f>IFERROR(ROUND(AVERAGE(G36:L36),2),0)</f>
        <v>0</v>
      </c>
    </row>
    <row r="37" spans="1:14" x14ac:dyDescent="0.2">
      <c r="A37" s="1" cm="1">
        <f t="array" ref="A37">ROW()-ROW(KVALIFIKACIA678[#Headers])</f>
        <v>36</v>
      </c>
      <c r="B37" s="38"/>
      <c r="C37" s="44"/>
      <c r="D37" s="44"/>
      <c r="E37" s="1" t="str">
        <f ca="1">IF(ISBLANK(KVALIFIKACIA678[[#This Row],[Datum narodenia]]),"",YEAR(TODAY())-YEAR(KVALIFIKACIA678[[#This Row],[Datum narodenia]]))</f>
        <v/>
      </c>
      <c r="F37" s="46" t="str">
        <f ca="1">IF(ISBLANK(KVALIFIKACIA678[[#This Row],[Datum narodenia]]),"",IF(YEAR(DATE(YEAR(TODAY()), 12, 31)) - YEAR(D37) - IF(DATE(YEAR(TODAY()), MONTH(D37), DAY(D37)) &gt; DATE(YEAR(TODAY()), 12, 31), 1, 0) &lt; 60, 0, YEAR(DATE(YEAR(TODAY()), 12, 31)) - YEAR(D37) - IF(DATE(YEAR(TODAY()), MONTH(D37), DAY(D37)) &gt; DATE(YEAR(TODAY()), 12, 31), 1, 0) - 60))</f>
        <v/>
      </c>
      <c r="G37" s="44"/>
      <c r="H37" s="44"/>
      <c r="I37" s="44"/>
      <c r="J37" s="44"/>
      <c r="K37" s="44"/>
      <c r="L37" s="44"/>
      <c r="M37" s="1">
        <f ca="1">IFERROR(SUM(G37:L37)+(COUNT(KVALIFIKACIA678[[#This Row],[Hra 1]:[Hra 6]])*KVALIFIKACIA678[[#This Row],[HDC]]),0)</f>
        <v>0</v>
      </c>
      <c r="N37" s="47">
        <f>IFERROR(ROUND(AVERAGE(G37:L37),2),0)</f>
        <v>0</v>
      </c>
    </row>
    <row r="38" spans="1:14" x14ac:dyDescent="0.2">
      <c r="A38" s="1" cm="1">
        <f t="array" ref="A38">ROW()-ROW(KVALIFIKACIA678[#Headers])</f>
        <v>37</v>
      </c>
      <c r="B38" s="38"/>
      <c r="C38" s="44"/>
      <c r="D38" s="44"/>
      <c r="E38" s="1" t="str">
        <f ca="1">IF(ISBLANK(KVALIFIKACIA678[[#This Row],[Datum narodenia]]),"",YEAR(TODAY())-YEAR(KVALIFIKACIA678[[#This Row],[Datum narodenia]]))</f>
        <v/>
      </c>
      <c r="F38" s="46" t="str">
        <f ca="1">IF(ISBLANK(KVALIFIKACIA678[[#This Row],[Datum narodenia]]),"",IF(YEAR(DATE(YEAR(TODAY()), 12, 31)) - YEAR(D38) - IF(DATE(YEAR(TODAY()), MONTH(D38), DAY(D38)) &gt; DATE(YEAR(TODAY()), 12, 31), 1, 0) &lt; 60, 0, YEAR(DATE(YEAR(TODAY()), 12, 31)) - YEAR(D38) - IF(DATE(YEAR(TODAY()), MONTH(D38), DAY(D38)) &gt; DATE(YEAR(TODAY()), 12, 31), 1, 0) - 60))</f>
        <v/>
      </c>
      <c r="G38" s="44"/>
      <c r="H38" s="44"/>
      <c r="I38" s="44"/>
      <c r="J38" s="44"/>
      <c r="K38" s="44"/>
      <c r="L38" s="44"/>
      <c r="M38" s="1">
        <f ca="1">IFERROR(SUM(G38:L38)+(COUNT(KVALIFIKACIA678[[#This Row],[Hra 1]:[Hra 6]])*KVALIFIKACIA678[[#This Row],[HDC]]),0)</f>
        <v>0</v>
      </c>
      <c r="N38" s="47">
        <f>IFERROR(ROUND(AVERAGE(G38:L38),2),0)</f>
        <v>0</v>
      </c>
    </row>
    <row r="39" spans="1:14" x14ac:dyDescent="0.2">
      <c r="A39" s="1" cm="1">
        <f t="array" ref="A39">ROW()-ROW(KVALIFIKACIA678[#Headers])</f>
        <v>38</v>
      </c>
      <c r="B39" s="38"/>
      <c r="C39" s="44"/>
      <c r="D39" s="44"/>
      <c r="E39" s="1" t="str">
        <f ca="1">IF(ISBLANK(KVALIFIKACIA678[[#This Row],[Datum narodenia]]),"",YEAR(TODAY())-YEAR(KVALIFIKACIA678[[#This Row],[Datum narodenia]]))</f>
        <v/>
      </c>
      <c r="F39" s="46" t="str">
        <f ca="1">IF(ISBLANK(KVALIFIKACIA678[[#This Row],[Datum narodenia]]),"",IF(YEAR(DATE(YEAR(TODAY()), 12, 31)) - YEAR(D39) - IF(DATE(YEAR(TODAY()), MONTH(D39), DAY(D39)) &gt; DATE(YEAR(TODAY()), 12, 31), 1, 0) &lt; 60, 0, YEAR(DATE(YEAR(TODAY()), 12, 31)) - YEAR(D39) - IF(DATE(YEAR(TODAY()), MONTH(D39), DAY(D39)) &gt; DATE(YEAR(TODAY()), 12, 31), 1, 0) - 60))</f>
        <v/>
      </c>
      <c r="G39" s="44"/>
      <c r="H39" s="44"/>
      <c r="I39" s="44"/>
      <c r="J39" s="44"/>
      <c r="K39" s="44"/>
      <c r="L39" s="44"/>
      <c r="M39" s="1">
        <f ca="1">IFERROR(SUM(G39:L39)+(COUNT(KVALIFIKACIA678[[#This Row],[Hra 1]:[Hra 6]])*KVALIFIKACIA678[[#This Row],[HDC]]),0)</f>
        <v>0</v>
      </c>
      <c r="N39" s="47">
        <f>IFERROR(ROUND(AVERAGE(G39:L39),2),0)</f>
        <v>0</v>
      </c>
    </row>
    <row r="40" spans="1:14" x14ac:dyDescent="0.2">
      <c r="A40" s="1" cm="1">
        <f t="array" ref="A40">ROW()-ROW(KVALIFIKACIA678[#Headers])</f>
        <v>39</v>
      </c>
      <c r="B40" s="38"/>
      <c r="C40" s="44"/>
      <c r="D40" s="44"/>
      <c r="E40" s="1" t="str">
        <f ca="1">IF(ISBLANK(KVALIFIKACIA678[[#This Row],[Datum narodenia]]),"",YEAR(TODAY())-YEAR(KVALIFIKACIA678[[#This Row],[Datum narodenia]]))</f>
        <v/>
      </c>
      <c r="F40" s="46" t="str">
        <f ca="1">IF(ISBLANK(KVALIFIKACIA678[[#This Row],[Datum narodenia]]),"",IF(YEAR(DATE(YEAR(TODAY()), 12, 31)) - YEAR(D40) - IF(DATE(YEAR(TODAY()), MONTH(D40), DAY(D40)) &gt; DATE(YEAR(TODAY()), 12, 31), 1, 0) &lt; 60, 0, YEAR(DATE(YEAR(TODAY()), 12, 31)) - YEAR(D40) - IF(DATE(YEAR(TODAY()), MONTH(D40), DAY(D40)) &gt; DATE(YEAR(TODAY()), 12, 31), 1, 0) - 60))</f>
        <v/>
      </c>
      <c r="G40" s="44"/>
      <c r="H40" s="44"/>
      <c r="I40" s="44"/>
      <c r="J40" s="44"/>
      <c r="K40" s="44"/>
      <c r="L40" s="44"/>
      <c r="M40" s="1">
        <f ca="1">IFERROR(SUM(G40:L40)+(COUNT(KVALIFIKACIA678[[#This Row],[Hra 1]:[Hra 6]])*KVALIFIKACIA678[[#This Row],[HDC]]),0)</f>
        <v>0</v>
      </c>
      <c r="N40" s="47">
        <f>IFERROR(ROUND(AVERAGE(G40:L40),2),0)</f>
        <v>0</v>
      </c>
    </row>
    <row r="41" spans="1:14" x14ac:dyDescent="0.2">
      <c r="A41" s="1" cm="1">
        <f t="array" ref="A41">ROW()-ROW(KVALIFIKACIA678[#Headers])</f>
        <v>40</v>
      </c>
      <c r="B41" s="38"/>
      <c r="C41" s="44"/>
      <c r="D41" s="44"/>
      <c r="E41" s="1" t="str">
        <f ca="1">IF(ISBLANK(KVALIFIKACIA678[[#This Row],[Datum narodenia]]),"",YEAR(TODAY())-YEAR(KVALIFIKACIA678[[#This Row],[Datum narodenia]]))</f>
        <v/>
      </c>
      <c r="F41" s="46" t="str">
        <f ca="1">IF(ISBLANK(KVALIFIKACIA678[[#This Row],[Datum narodenia]]),"",IF(YEAR(DATE(YEAR(TODAY()), 12, 31)) - YEAR(D41) - IF(DATE(YEAR(TODAY()), MONTH(D41), DAY(D41)) &gt; DATE(YEAR(TODAY()), 12, 31), 1, 0) &lt; 60, 0, YEAR(DATE(YEAR(TODAY()), 12, 31)) - YEAR(D41) - IF(DATE(YEAR(TODAY()), MONTH(D41), DAY(D41)) &gt; DATE(YEAR(TODAY()), 12, 31), 1, 0) - 60))</f>
        <v/>
      </c>
      <c r="G41" s="44"/>
      <c r="H41" s="44"/>
      <c r="I41" s="44"/>
      <c r="J41" s="44"/>
      <c r="K41" s="44"/>
      <c r="L41" s="44"/>
      <c r="M41" s="1">
        <f ca="1">IFERROR(SUM(G41:L41)+(COUNT(KVALIFIKACIA678[[#This Row],[Hra 1]:[Hra 6]])*KVALIFIKACIA678[[#This Row],[HDC]]),0)</f>
        <v>0</v>
      </c>
      <c r="N41" s="47">
        <f>IFERROR(ROUND(AVERAGE(G41:L41),2),0)</f>
        <v>0</v>
      </c>
    </row>
    <row r="42" spans="1:14" x14ac:dyDescent="0.2">
      <c r="A42" s="1" cm="1">
        <f t="array" ref="A42">ROW()-ROW(KVALIFIKACIA678[#Headers])</f>
        <v>41</v>
      </c>
      <c r="B42" s="38"/>
      <c r="C42" s="44"/>
      <c r="D42" s="44"/>
      <c r="E42" s="1" t="str">
        <f ca="1">IF(ISBLANK(KVALIFIKACIA678[[#This Row],[Datum narodenia]]),"",YEAR(TODAY())-YEAR(KVALIFIKACIA678[[#This Row],[Datum narodenia]]))</f>
        <v/>
      </c>
      <c r="F42" s="46" t="str">
        <f ca="1">IF(ISBLANK(KVALIFIKACIA678[[#This Row],[Datum narodenia]]),"",IF(YEAR(DATE(YEAR(TODAY()), 12, 31)) - YEAR(D42) - IF(DATE(YEAR(TODAY()), MONTH(D42), DAY(D42)) &gt; DATE(YEAR(TODAY()), 12, 31), 1, 0) &lt; 60, 0, YEAR(DATE(YEAR(TODAY()), 12, 31)) - YEAR(D42) - IF(DATE(YEAR(TODAY()), MONTH(D42), DAY(D42)) &gt; DATE(YEAR(TODAY()), 12, 31), 1, 0) - 60))</f>
        <v/>
      </c>
      <c r="G42" s="44"/>
      <c r="H42" s="44"/>
      <c r="I42" s="44"/>
      <c r="J42" s="44"/>
      <c r="K42" s="44"/>
      <c r="L42" s="44"/>
      <c r="M42" s="1">
        <f ca="1">IFERROR(SUM(G42:L42)+(COUNT(KVALIFIKACIA678[[#This Row],[Hra 1]:[Hra 6]])*KVALIFIKACIA678[[#This Row],[HDC]]),0)</f>
        <v>0</v>
      </c>
      <c r="N42" s="47">
        <f>IFERROR(ROUND(AVERAGE(G42:L42),2),0)</f>
        <v>0</v>
      </c>
    </row>
    <row r="43" spans="1:14" x14ac:dyDescent="0.2">
      <c r="A43" s="1" cm="1">
        <f t="array" ref="A43">ROW()-ROW(KVALIFIKACIA678[#Headers])</f>
        <v>42</v>
      </c>
      <c r="B43" s="38"/>
      <c r="C43" s="44"/>
      <c r="D43" s="44"/>
      <c r="E43" s="1" t="str">
        <f ca="1">IF(ISBLANK(KVALIFIKACIA678[[#This Row],[Datum narodenia]]),"",YEAR(TODAY())-YEAR(KVALIFIKACIA678[[#This Row],[Datum narodenia]]))</f>
        <v/>
      </c>
      <c r="F43" s="46" t="str">
        <f ca="1">IF(ISBLANK(KVALIFIKACIA678[[#This Row],[Datum narodenia]]),"",IF(YEAR(DATE(YEAR(TODAY()), 12, 31)) - YEAR(D43) - IF(DATE(YEAR(TODAY()), MONTH(D43), DAY(D43)) &gt; DATE(YEAR(TODAY()), 12, 31), 1, 0) &lt; 60, 0, YEAR(DATE(YEAR(TODAY()), 12, 31)) - YEAR(D43) - IF(DATE(YEAR(TODAY()), MONTH(D43), DAY(D43)) &gt; DATE(YEAR(TODAY()), 12, 31), 1, 0) - 60))</f>
        <v/>
      </c>
      <c r="G43" s="44"/>
      <c r="H43" s="44"/>
      <c r="I43" s="44"/>
      <c r="J43" s="44"/>
      <c r="K43" s="44"/>
      <c r="L43" s="44"/>
      <c r="M43" s="1">
        <f ca="1">IFERROR(SUM(G43:L43)+(COUNT(KVALIFIKACIA678[[#This Row],[Hra 1]:[Hra 6]])*KVALIFIKACIA678[[#This Row],[HDC]]),0)</f>
        <v>0</v>
      </c>
      <c r="N43" s="47">
        <f>IFERROR(ROUND(AVERAGE(G43:L43),2),0)</f>
        <v>0</v>
      </c>
    </row>
    <row r="44" spans="1:14" x14ac:dyDescent="0.2">
      <c r="A44" s="1" cm="1">
        <f t="array" ref="A44">ROW()-ROW(KVALIFIKACIA678[#Headers])</f>
        <v>43</v>
      </c>
      <c r="B44" s="38"/>
      <c r="C44" s="44"/>
      <c r="D44" s="44"/>
      <c r="E44" s="1" t="str">
        <f ca="1">IF(ISBLANK(KVALIFIKACIA678[[#This Row],[Datum narodenia]]),"",YEAR(TODAY())-YEAR(KVALIFIKACIA678[[#This Row],[Datum narodenia]]))</f>
        <v/>
      </c>
      <c r="F44" s="46" t="str">
        <f ca="1">IF(ISBLANK(KVALIFIKACIA678[[#This Row],[Datum narodenia]]),"",IF(YEAR(DATE(YEAR(TODAY()), 12, 31)) - YEAR(D44) - IF(DATE(YEAR(TODAY()), MONTH(D44), DAY(D44)) &gt; DATE(YEAR(TODAY()), 12, 31), 1, 0) &lt; 60, 0, YEAR(DATE(YEAR(TODAY()), 12, 31)) - YEAR(D44) - IF(DATE(YEAR(TODAY()), MONTH(D44), DAY(D44)) &gt; DATE(YEAR(TODAY()), 12, 31), 1, 0) - 60))</f>
        <v/>
      </c>
      <c r="G44" s="44"/>
      <c r="H44" s="44"/>
      <c r="I44" s="44"/>
      <c r="J44" s="44"/>
      <c r="K44" s="44"/>
      <c r="L44" s="44"/>
      <c r="M44" s="1">
        <f ca="1">IFERROR(SUM(G44:L44)+(COUNT(KVALIFIKACIA678[[#This Row],[Hra 1]:[Hra 6]])*KVALIFIKACIA678[[#This Row],[HDC]]),0)</f>
        <v>0</v>
      </c>
      <c r="N44" s="47">
        <f>IFERROR(ROUND(AVERAGE(G44:L44),2),0)</f>
        <v>0</v>
      </c>
    </row>
    <row r="45" spans="1:14" x14ac:dyDescent="0.2">
      <c r="A45" s="1" cm="1">
        <f t="array" ref="A45">ROW()-ROW(KVALIFIKACIA678[#Headers])</f>
        <v>44</v>
      </c>
      <c r="B45" s="38"/>
      <c r="C45" s="44"/>
      <c r="D45" s="44"/>
      <c r="E45" s="1" t="str">
        <f ca="1">IF(ISBLANK(KVALIFIKACIA678[[#This Row],[Datum narodenia]]),"",YEAR(TODAY())-YEAR(KVALIFIKACIA678[[#This Row],[Datum narodenia]]))</f>
        <v/>
      </c>
      <c r="F45" s="46" t="str">
        <f ca="1">IF(ISBLANK(KVALIFIKACIA678[[#This Row],[Datum narodenia]]),"",IF(YEAR(DATE(YEAR(TODAY()), 12, 31)) - YEAR(D45) - IF(DATE(YEAR(TODAY()), MONTH(D45), DAY(D45)) &gt; DATE(YEAR(TODAY()), 12, 31), 1, 0) &lt; 60, 0, YEAR(DATE(YEAR(TODAY()), 12, 31)) - YEAR(D45) - IF(DATE(YEAR(TODAY()), MONTH(D45), DAY(D45)) &gt; DATE(YEAR(TODAY()), 12, 31), 1, 0) - 60))</f>
        <v/>
      </c>
      <c r="G45" s="44"/>
      <c r="H45" s="44"/>
      <c r="I45" s="44"/>
      <c r="J45" s="44"/>
      <c r="K45" s="44"/>
      <c r="L45" s="44"/>
      <c r="M45" s="1">
        <f ca="1">IFERROR(SUM(G45:L45)+(COUNT(KVALIFIKACIA678[[#This Row],[Hra 1]:[Hra 6]])*KVALIFIKACIA678[[#This Row],[HDC]]),0)</f>
        <v>0</v>
      </c>
      <c r="N45" s="47">
        <f>IFERROR(ROUND(AVERAGE(G45:L45),2),0)</f>
        <v>0</v>
      </c>
    </row>
    <row r="46" spans="1:14" x14ac:dyDescent="0.2">
      <c r="A46" s="1" cm="1">
        <f t="array" ref="A46">ROW()-ROW(KVALIFIKACIA678[#Headers])</f>
        <v>45</v>
      </c>
      <c r="B46" s="38"/>
      <c r="C46" s="44"/>
      <c r="D46" s="44"/>
      <c r="E46" s="1" t="str">
        <f ca="1">IF(ISBLANK(KVALIFIKACIA678[[#This Row],[Datum narodenia]]),"",YEAR(TODAY())-YEAR(KVALIFIKACIA678[[#This Row],[Datum narodenia]]))</f>
        <v/>
      </c>
      <c r="F46" s="46" t="str">
        <f ca="1">IF(ISBLANK(KVALIFIKACIA678[[#This Row],[Datum narodenia]]),"",IF(YEAR(DATE(YEAR(TODAY()), 12, 31)) - YEAR(D46) - IF(DATE(YEAR(TODAY()), MONTH(D46), DAY(D46)) &gt; DATE(YEAR(TODAY()), 12, 31), 1, 0) &lt; 60, 0, YEAR(DATE(YEAR(TODAY()), 12, 31)) - YEAR(D46) - IF(DATE(YEAR(TODAY()), MONTH(D46), DAY(D46)) &gt; DATE(YEAR(TODAY()), 12, 31), 1, 0) - 60))</f>
        <v/>
      </c>
      <c r="G46" s="44"/>
      <c r="H46" s="44"/>
      <c r="I46" s="44"/>
      <c r="J46" s="44"/>
      <c r="K46" s="44"/>
      <c r="L46" s="44"/>
      <c r="M46" s="1">
        <f ca="1">IFERROR(SUM(G46:L46)+(COUNT(KVALIFIKACIA678[[#This Row],[Hra 1]:[Hra 6]])*KVALIFIKACIA678[[#This Row],[HDC]]),0)</f>
        <v>0</v>
      </c>
      <c r="N46" s="47">
        <f>IFERROR(ROUND(AVERAGE(G46:L46),2),0)</f>
        <v>0</v>
      </c>
    </row>
    <row r="47" spans="1:14" x14ac:dyDescent="0.2">
      <c r="A47" s="1" cm="1">
        <f t="array" ref="A47">ROW()-ROW(KVALIFIKACIA678[#Headers])</f>
        <v>46</v>
      </c>
      <c r="B47" s="38"/>
      <c r="C47" s="44"/>
      <c r="D47" s="44"/>
      <c r="E47" s="1" t="str">
        <f ca="1">IF(ISBLANK(KVALIFIKACIA678[[#This Row],[Datum narodenia]]),"",YEAR(TODAY())-YEAR(KVALIFIKACIA678[[#This Row],[Datum narodenia]]))</f>
        <v/>
      </c>
      <c r="F47" s="46" t="str">
        <f ca="1">IF(ISBLANK(KVALIFIKACIA678[[#This Row],[Datum narodenia]]),"",IF(YEAR(DATE(YEAR(TODAY()), 12, 31)) - YEAR(D47) - IF(DATE(YEAR(TODAY()), MONTH(D47), DAY(D47)) &gt; DATE(YEAR(TODAY()), 12, 31), 1, 0) &lt; 60, 0, YEAR(DATE(YEAR(TODAY()), 12, 31)) - YEAR(D47) - IF(DATE(YEAR(TODAY()), MONTH(D47), DAY(D47)) &gt; DATE(YEAR(TODAY()), 12, 31), 1, 0) - 60))</f>
        <v/>
      </c>
      <c r="G47" s="44"/>
      <c r="H47" s="44"/>
      <c r="I47" s="44"/>
      <c r="J47" s="44"/>
      <c r="K47" s="44"/>
      <c r="L47" s="44"/>
      <c r="M47" s="1">
        <f ca="1">IFERROR(SUM(G47:L47)+(COUNT(KVALIFIKACIA678[[#This Row],[Hra 1]:[Hra 6]])*KVALIFIKACIA678[[#This Row],[HDC]]),0)</f>
        <v>0</v>
      </c>
      <c r="N47" s="47">
        <f>IFERROR(ROUND(AVERAGE(G47:L47),2),0)</f>
        <v>0</v>
      </c>
    </row>
    <row r="48" spans="1:14" x14ac:dyDescent="0.2">
      <c r="A48" s="1" cm="1">
        <f t="array" ref="A48">ROW()-ROW(KVALIFIKACIA678[#Headers])</f>
        <v>47</v>
      </c>
      <c r="B48" s="38"/>
      <c r="C48" s="44"/>
      <c r="D48" s="44"/>
      <c r="E48" s="1" t="str">
        <f ca="1">IF(ISBLANK(KVALIFIKACIA678[[#This Row],[Datum narodenia]]),"",YEAR(TODAY())-YEAR(KVALIFIKACIA678[[#This Row],[Datum narodenia]]))</f>
        <v/>
      </c>
      <c r="F48" s="46" t="str">
        <f ca="1">IF(ISBLANK(KVALIFIKACIA678[[#This Row],[Datum narodenia]]),"",IF(YEAR(DATE(YEAR(TODAY()), 12, 31)) - YEAR(D48) - IF(DATE(YEAR(TODAY()), MONTH(D48), DAY(D48)) &gt; DATE(YEAR(TODAY()), 12, 31), 1, 0) &lt; 60, 0, YEAR(DATE(YEAR(TODAY()), 12, 31)) - YEAR(D48) - IF(DATE(YEAR(TODAY()), MONTH(D48), DAY(D48)) &gt; DATE(YEAR(TODAY()), 12, 31), 1, 0) - 60))</f>
        <v/>
      </c>
      <c r="G48" s="44"/>
      <c r="H48" s="44"/>
      <c r="I48" s="44"/>
      <c r="J48" s="44"/>
      <c r="K48" s="44"/>
      <c r="L48" s="44"/>
      <c r="M48" s="1">
        <f ca="1">IFERROR(SUM(G48:L48)+(COUNT(KVALIFIKACIA678[[#This Row],[Hra 1]:[Hra 6]])*KVALIFIKACIA678[[#This Row],[HDC]]),0)</f>
        <v>0</v>
      </c>
      <c r="N48" s="47">
        <f>IFERROR(ROUND(AVERAGE(G48:L48),2),0)</f>
        <v>0</v>
      </c>
    </row>
    <row r="49" spans="1:14" x14ac:dyDescent="0.2">
      <c r="A49" s="1" cm="1">
        <f t="array" ref="A49">ROW()-ROW(KVALIFIKACIA678[#Headers])</f>
        <v>48</v>
      </c>
      <c r="B49" s="38"/>
      <c r="C49" s="44"/>
      <c r="D49" s="44"/>
      <c r="E49" s="1" t="str">
        <f ca="1">IF(ISBLANK(KVALIFIKACIA678[[#This Row],[Datum narodenia]]),"",YEAR(TODAY())-YEAR(KVALIFIKACIA678[[#This Row],[Datum narodenia]]))</f>
        <v/>
      </c>
      <c r="F49" s="46" t="str">
        <f ca="1">IF(ISBLANK(KVALIFIKACIA678[[#This Row],[Datum narodenia]]),"",IF(YEAR(DATE(YEAR(TODAY()), 12, 31)) - YEAR(D49) - IF(DATE(YEAR(TODAY()), MONTH(D49), DAY(D49)) &gt; DATE(YEAR(TODAY()), 12, 31), 1, 0) &lt; 60, 0, YEAR(DATE(YEAR(TODAY()), 12, 31)) - YEAR(D49) - IF(DATE(YEAR(TODAY()), MONTH(D49), DAY(D49)) &gt; DATE(YEAR(TODAY()), 12, 31), 1, 0) - 60))</f>
        <v/>
      </c>
      <c r="G49" s="44"/>
      <c r="H49" s="44"/>
      <c r="I49" s="44"/>
      <c r="J49" s="44"/>
      <c r="K49" s="44"/>
      <c r="L49" s="44"/>
      <c r="M49" s="1">
        <f ca="1">IFERROR(SUM(G49:L49)+(COUNT(KVALIFIKACIA678[[#This Row],[Hra 1]:[Hra 6]])*KVALIFIKACIA678[[#This Row],[HDC]]),0)</f>
        <v>0</v>
      </c>
      <c r="N49" s="47">
        <f>IFERROR(ROUND(AVERAGE(G49:L49),2),0)</f>
        <v>0</v>
      </c>
    </row>
    <row r="50" spans="1:14" x14ac:dyDescent="0.2">
      <c r="A50" s="1" cm="1">
        <f t="array" ref="A50">ROW()-ROW(KVALIFIKACIA678[#Headers])</f>
        <v>49</v>
      </c>
      <c r="B50" s="38"/>
      <c r="C50" s="44"/>
      <c r="D50" s="44"/>
      <c r="E50" s="1" t="str">
        <f ca="1">IF(ISBLANK(KVALIFIKACIA678[[#This Row],[Datum narodenia]]),"",YEAR(TODAY())-YEAR(KVALIFIKACIA678[[#This Row],[Datum narodenia]]))</f>
        <v/>
      </c>
      <c r="F50" s="46" t="str">
        <f ca="1">IF(ISBLANK(KVALIFIKACIA678[[#This Row],[Datum narodenia]]),"",IF(YEAR(DATE(YEAR(TODAY()), 12, 31)) - YEAR(D50) - IF(DATE(YEAR(TODAY()), MONTH(D50), DAY(D50)) &gt; DATE(YEAR(TODAY()), 12, 31), 1, 0) &lt; 60, 0, YEAR(DATE(YEAR(TODAY()), 12, 31)) - YEAR(D50) - IF(DATE(YEAR(TODAY()), MONTH(D50), DAY(D50)) &gt; DATE(YEAR(TODAY()), 12, 31), 1, 0) - 60))</f>
        <v/>
      </c>
      <c r="G50" s="44"/>
      <c r="H50" s="44"/>
      <c r="I50" s="44"/>
      <c r="J50" s="44"/>
      <c r="K50" s="44"/>
      <c r="L50" s="44"/>
      <c r="M50" s="1">
        <f ca="1">IFERROR(SUM(G50:L50)+(COUNT(KVALIFIKACIA678[[#This Row],[Hra 1]:[Hra 6]])*KVALIFIKACIA678[[#This Row],[HDC]]),0)</f>
        <v>0</v>
      </c>
      <c r="N50" s="47">
        <f>IFERROR(ROUND(AVERAGE(G50:L50),2),0)</f>
        <v>0</v>
      </c>
    </row>
    <row r="51" spans="1:14" x14ac:dyDescent="0.2">
      <c r="A51" s="1" cm="1">
        <f t="array" ref="A51">ROW()-ROW(KVALIFIKACIA678[#Headers])</f>
        <v>50</v>
      </c>
      <c r="B51" s="38"/>
      <c r="C51" s="44"/>
      <c r="D51" s="44"/>
      <c r="E51" s="1" t="str">
        <f ca="1">IF(ISBLANK(KVALIFIKACIA678[[#This Row],[Datum narodenia]]),"",YEAR(TODAY())-YEAR(KVALIFIKACIA678[[#This Row],[Datum narodenia]]))</f>
        <v/>
      </c>
      <c r="F51" s="46" t="str">
        <f ca="1">IF(ISBLANK(KVALIFIKACIA678[[#This Row],[Datum narodenia]]),"",IF(YEAR(DATE(YEAR(TODAY()), 12, 31)) - YEAR(D51) - IF(DATE(YEAR(TODAY()), MONTH(D51), DAY(D51)) &gt; DATE(YEAR(TODAY()), 12, 31), 1, 0) &lt; 60, 0, YEAR(DATE(YEAR(TODAY()), 12, 31)) - YEAR(D51) - IF(DATE(YEAR(TODAY()), MONTH(D51), DAY(D51)) &gt; DATE(YEAR(TODAY()), 12, 31), 1, 0) - 60))</f>
        <v/>
      </c>
      <c r="G51" s="44"/>
      <c r="H51" s="44"/>
      <c r="I51" s="44"/>
      <c r="J51" s="44"/>
      <c r="K51" s="44"/>
      <c r="L51" s="44"/>
      <c r="M51" s="1">
        <f ca="1">IFERROR(SUM(G51:L51)+(COUNT(KVALIFIKACIA678[[#This Row],[Hra 1]:[Hra 6]])*KVALIFIKACIA678[[#This Row],[HDC]]),0)</f>
        <v>0</v>
      </c>
      <c r="N51" s="47">
        <f>IFERROR(ROUND(AVERAGE(G51:L51),2),0)</f>
        <v>0</v>
      </c>
    </row>
    <row r="52" spans="1:14" x14ac:dyDescent="0.2">
      <c r="A52" s="1" cm="1">
        <f t="array" ref="A52">ROW()-ROW(KVALIFIKACIA678[#Headers])</f>
        <v>51</v>
      </c>
      <c r="B52" s="38"/>
      <c r="C52" s="44"/>
      <c r="D52" s="44"/>
      <c r="E52" s="1" t="str">
        <f ca="1">IF(ISBLANK(KVALIFIKACIA678[[#This Row],[Datum narodenia]]),"",YEAR(TODAY())-YEAR(KVALIFIKACIA678[[#This Row],[Datum narodenia]]))</f>
        <v/>
      </c>
      <c r="F52" s="46" t="str">
        <f ca="1">IF(ISBLANK(KVALIFIKACIA678[[#This Row],[Datum narodenia]]),"",IF(YEAR(DATE(YEAR(TODAY()), 12, 31)) - YEAR(D52) - IF(DATE(YEAR(TODAY()), MONTH(D52), DAY(D52)) &gt; DATE(YEAR(TODAY()), 12, 31), 1, 0) &lt; 60, 0, YEAR(DATE(YEAR(TODAY()), 12, 31)) - YEAR(D52) - IF(DATE(YEAR(TODAY()), MONTH(D52), DAY(D52)) &gt; DATE(YEAR(TODAY()), 12, 31), 1, 0) - 60))</f>
        <v/>
      </c>
      <c r="G52" s="44"/>
      <c r="H52" s="44"/>
      <c r="I52" s="44"/>
      <c r="J52" s="44"/>
      <c r="K52" s="44"/>
      <c r="L52" s="44"/>
      <c r="M52" s="1">
        <f ca="1">IFERROR(SUM(G52:L52)+(COUNT(KVALIFIKACIA678[[#This Row],[Hra 1]:[Hra 6]])*KVALIFIKACIA678[[#This Row],[HDC]]),0)</f>
        <v>0</v>
      </c>
      <c r="N52" s="47">
        <f>IFERROR(ROUND(AVERAGE(G52:L52),2),0)</f>
        <v>0</v>
      </c>
    </row>
    <row r="53" spans="1:14" x14ac:dyDescent="0.2">
      <c r="A53" s="1" cm="1">
        <f t="array" ref="A53">ROW()-ROW(KVALIFIKACIA678[#Headers])</f>
        <v>52</v>
      </c>
      <c r="B53" s="38"/>
      <c r="C53" s="44"/>
      <c r="D53" s="44"/>
      <c r="E53" s="1" t="str">
        <f ca="1">IF(ISBLANK(KVALIFIKACIA678[[#This Row],[Datum narodenia]]),"",YEAR(TODAY())-YEAR(KVALIFIKACIA678[[#This Row],[Datum narodenia]]))</f>
        <v/>
      </c>
      <c r="F53" s="46" t="str">
        <f ca="1">IF(ISBLANK(KVALIFIKACIA678[[#This Row],[Datum narodenia]]),"",IF(YEAR(DATE(YEAR(TODAY()), 12, 31)) - YEAR(D53) - IF(DATE(YEAR(TODAY()), MONTH(D53), DAY(D53)) &gt; DATE(YEAR(TODAY()), 12, 31), 1, 0) &lt; 60, 0, YEAR(DATE(YEAR(TODAY()), 12, 31)) - YEAR(D53) - IF(DATE(YEAR(TODAY()), MONTH(D53), DAY(D53)) &gt; DATE(YEAR(TODAY()), 12, 31), 1, 0) - 60))</f>
        <v/>
      </c>
      <c r="G53" s="44"/>
      <c r="H53" s="44"/>
      <c r="I53" s="44"/>
      <c r="J53" s="44"/>
      <c r="K53" s="44"/>
      <c r="L53" s="44"/>
      <c r="M53" s="1">
        <f ca="1">IFERROR(SUM(G53:L53)+(COUNT(KVALIFIKACIA678[[#This Row],[Hra 1]:[Hra 6]])*KVALIFIKACIA678[[#This Row],[HDC]]),0)</f>
        <v>0</v>
      </c>
      <c r="N53" s="47">
        <f>IFERROR(ROUND(AVERAGE(G53:L53),2),0)</f>
        <v>0</v>
      </c>
    </row>
    <row r="54" spans="1:14" x14ac:dyDescent="0.2">
      <c r="A54" s="1" cm="1">
        <f t="array" ref="A54">ROW()-ROW(KVALIFIKACIA678[#Headers])</f>
        <v>53</v>
      </c>
      <c r="B54" s="38"/>
      <c r="C54" s="44"/>
      <c r="D54" s="44"/>
      <c r="E54" s="1" t="str">
        <f ca="1">IF(ISBLANK(KVALIFIKACIA678[[#This Row],[Datum narodenia]]),"",YEAR(TODAY())-YEAR(KVALIFIKACIA678[[#This Row],[Datum narodenia]]))</f>
        <v/>
      </c>
      <c r="F54" s="46" t="str">
        <f ca="1">IF(ISBLANK(KVALIFIKACIA678[[#This Row],[Datum narodenia]]),"",IF(YEAR(DATE(YEAR(TODAY()), 12, 31)) - YEAR(D54) - IF(DATE(YEAR(TODAY()), MONTH(D54), DAY(D54)) &gt; DATE(YEAR(TODAY()), 12, 31), 1, 0) &lt; 60, 0, YEAR(DATE(YEAR(TODAY()), 12, 31)) - YEAR(D54) - IF(DATE(YEAR(TODAY()), MONTH(D54), DAY(D54)) &gt; DATE(YEAR(TODAY()), 12, 31), 1, 0) - 60))</f>
        <v/>
      </c>
      <c r="G54" s="44"/>
      <c r="H54" s="44"/>
      <c r="I54" s="44"/>
      <c r="J54" s="44"/>
      <c r="K54" s="44"/>
      <c r="L54" s="44"/>
      <c r="M54" s="1">
        <f ca="1">IFERROR(SUM(G54:L54)+(COUNT(KVALIFIKACIA678[[#This Row],[Hra 1]:[Hra 6]])*KVALIFIKACIA678[[#This Row],[HDC]]),0)</f>
        <v>0</v>
      </c>
      <c r="N54" s="47">
        <f>IFERROR(ROUND(AVERAGE(G54:L54),2),0)</f>
        <v>0</v>
      </c>
    </row>
    <row r="55" spans="1:14" x14ac:dyDescent="0.2">
      <c r="A55" s="1" cm="1">
        <f t="array" ref="A55">ROW()-ROW(KVALIFIKACIA678[#Headers])</f>
        <v>54</v>
      </c>
      <c r="B55" s="38"/>
      <c r="C55" s="44"/>
      <c r="D55" s="44"/>
      <c r="E55" s="1" t="str">
        <f ca="1">IF(ISBLANK(KVALIFIKACIA678[[#This Row],[Datum narodenia]]),"",YEAR(TODAY())-YEAR(KVALIFIKACIA678[[#This Row],[Datum narodenia]]))</f>
        <v/>
      </c>
      <c r="F55" s="46" t="str">
        <f ca="1">IF(ISBLANK(KVALIFIKACIA678[[#This Row],[Datum narodenia]]),"",IF(YEAR(DATE(YEAR(TODAY()), 12, 31)) - YEAR(D55) - IF(DATE(YEAR(TODAY()), MONTH(D55), DAY(D55)) &gt; DATE(YEAR(TODAY()), 12, 31), 1, 0) &lt; 60, 0, YEAR(DATE(YEAR(TODAY()), 12, 31)) - YEAR(D55) - IF(DATE(YEAR(TODAY()), MONTH(D55), DAY(D55)) &gt; DATE(YEAR(TODAY()), 12, 31), 1, 0) - 60))</f>
        <v/>
      </c>
      <c r="G55" s="44"/>
      <c r="H55" s="44"/>
      <c r="I55" s="44"/>
      <c r="J55" s="44"/>
      <c r="K55" s="44"/>
      <c r="L55" s="44"/>
      <c r="M55" s="1">
        <f ca="1">IFERROR(SUM(G55:L55)+(COUNT(KVALIFIKACIA678[[#This Row],[Hra 1]:[Hra 6]])*KVALIFIKACIA678[[#This Row],[HDC]]),0)</f>
        <v>0</v>
      </c>
      <c r="N55" s="47">
        <f>IFERROR(ROUND(AVERAGE(G55:L55),2),0)</f>
        <v>0</v>
      </c>
    </row>
    <row r="56" spans="1:14" x14ac:dyDescent="0.2">
      <c r="A56" s="1" cm="1">
        <f t="array" ref="A56">ROW()-ROW(KVALIFIKACIA678[#Headers])</f>
        <v>55</v>
      </c>
      <c r="B56" s="38"/>
      <c r="C56" s="44"/>
      <c r="D56" s="44"/>
      <c r="E56" s="1" t="str">
        <f ca="1">IF(ISBLANK(KVALIFIKACIA678[[#This Row],[Datum narodenia]]),"",YEAR(TODAY())-YEAR(KVALIFIKACIA678[[#This Row],[Datum narodenia]]))</f>
        <v/>
      </c>
      <c r="F56" s="46" t="str">
        <f ca="1">IF(ISBLANK(KVALIFIKACIA678[[#This Row],[Datum narodenia]]),"",IF(YEAR(DATE(YEAR(TODAY()), 12, 31)) - YEAR(D56) - IF(DATE(YEAR(TODAY()), MONTH(D56), DAY(D56)) &gt; DATE(YEAR(TODAY()), 12, 31), 1, 0) &lt; 60, 0, YEAR(DATE(YEAR(TODAY()), 12, 31)) - YEAR(D56) - IF(DATE(YEAR(TODAY()), MONTH(D56), DAY(D56)) &gt; DATE(YEAR(TODAY()), 12, 31), 1, 0) - 60))</f>
        <v/>
      </c>
      <c r="G56" s="44"/>
      <c r="H56" s="44"/>
      <c r="I56" s="44"/>
      <c r="J56" s="44"/>
      <c r="K56" s="44"/>
      <c r="L56" s="44"/>
      <c r="M56" s="1">
        <f ca="1">IFERROR(SUM(G56:L56)+(COUNT(KVALIFIKACIA678[[#This Row],[Hra 1]:[Hra 6]])*KVALIFIKACIA678[[#This Row],[HDC]]),0)</f>
        <v>0</v>
      </c>
      <c r="N56" s="47">
        <f>IFERROR(ROUND(AVERAGE(G56:L56),2),0)</f>
        <v>0</v>
      </c>
    </row>
    <row r="57" spans="1:14" x14ac:dyDescent="0.2">
      <c r="A57" s="1" cm="1">
        <f t="array" ref="A57">ROW()-ROW(KVALIFIKACIA678[#Headers])</f>
        <v>56</v>
      </c>
      <c r="B57" s="38"/>
      <c r="C57" s="44"/>
      <c r="D57" s="44"/>
      <c r="E57" s="1" t="str">
        <f ca="1">IF(ISBLANK(KVALIFIKACIA678[[#This Row],[Datum narodenia]]),"",YEAR(TODAY())-YEAR(KVALIFIKACIA678[[#This Row],[Datum narodenia]]))</f>
        <v/>
      </c>
      <c r="F57" s="46" t="str">
        <f ca="1">IF(ISBLANK(KVALIFIKACIA678[[#This Row],[Datum narodenia]]),"",IF(YEAR(DATE(YEAR(TODAY()), 12, 31)) - YEAR(D57) - IF(DATE(YEAR(TODAY()), MONTH(D57), DAY(D57)) &gt; DATE(YEAR(TODAY()), 12, 31), 1, 0) &lt; 60, 0, YEAR(DATE(YEAR(TODAY()), 12, 31)) - YEAR(D57) - IF(DATE(YEAR(TODAY()), MONTH(D57), DAY(D57)) &gt; DATE(YEAR(TODAY()), 12, 31), 1, 0) - 60))</f>
        <v/>
      </c>
      <c r="G57" s="44"/>
      <c r="H57" s="44"/>
      <c r="I57" s="44"/>
      <c r="J57" s="44"/>
      <c r="K57" s="44"/>
      <c r="L57" s="44"/>
      <c r="M57" s="1">
        <f ca="1">IFERROR(SUM(G57:L57)+(COUNT(KVALIFIKACIA678[[#This Row],[Hra 1]:[Hra 6]])*KVALIFIKACIA678[[#This Row],[HDC]]),0)</f>
        <v>0</v>
      </c>
      <c r="N57" s="47">
        <f>IFERROR(ROUND(AVERAGE(G57:L57),2),0)</f>
        <v>0</v>
      </c>
    </row>
    <row r="58" spans="1:14" x14ac:dyDescent="0.2">
      <c r="A58" s="1" cm="1">
        <f t="array" ref="A58">ROW()-ROW(KVALIFIKACIA678[#Headers])</f>
        <v>57</v>
      </c>
      <c r="B58" s="38"/>
      <c r="C58" s="44"/>
      <c r="D58" s="44"/>
      <c r="E58" s="1" t="str">
        <f ca="1">IF(ISBLANK(KVALIFIKACIA678[[#This Row],[Datum narodenia]]),"",YEAR(TODAY())-YEAR(KVALIFIKACIA678[[#This Row],[Datum narodenia]]))</f>
        <v/>
      </c>
      <c r="F58" s="46" t="str">
        <f ca="1">IF(ISBLANK(KVALIFIKACIA678[[#This Row],[Datum narodenia]]),"",IF(YEAR(DATE(YEAR(TODAY()), 12, 31)) - YEAR(D58) - IF(DATE(YEAR(TODAY()), MONTH(D58), DAY(D58)) &gt; DATE(YEAR(TODAY()), 12, 31), 1, 0) &lt; 60, 0, YEAR(DATE(YEAR(TODAY()), 12, 31)) - YEAR(D58) - IF(DATE(YEAR(TODAY()), MONTH(D58), DAY(D58)) &gt; DATE(YEAR(TODAY()), 12, 31), 1, 0) - 60))</f>
        <v/>
      </c>
      <c r="G58" s="44"/>
      <c r="H58" s="44"/>
      <c r="I58" s="44"/>
      <c r="J58" s="44"/>
      <c r="K58" s="44"/>
      <c r="L58" s="44"/>
      <c r="M58" s="1">
        <f ca="1">IFERROR(SUM(G58:L58)+(COUNT(KVALIFIKACIA678[[#This Row],[Hra 1]:[Hra 6]])*KVALIFIKACIA678[[#This Row],[HDC]]),0)</f>
        <v>0</v>
      </c>
      <c r="N58" s="47">
        <f>IFERROR(ROUND(AVERAGE(G58:L58),2),0)</f>
        <v>0</v>
      </c>
    </row>
    <row r="59" spans="1:14" x14ac:dyDescent="0.2">
      <c r="A59" s="1" cm="1">
        <f t="array" ref="A59">ROW()-ROW(KVALIFIKACIA678[#Headers])</f>
        <v>58</v>
      </c>
      <c r="B59" s="38"/>
      <c r="C59" s="44"/>
      <c r="D59" s="44"/>
      <c r="E59" s="1" t="str">
        <f ca="1">IF(ISBLANK(KVALIFIKACIA678[[#This Row],[Datum narodenia]]),"",YEAR(TODAY())-YEAR(KVALIFIKACIA678[[#This Row],[Datum narodenia]]))</f>
        <v/>
      </c>
      <c r="F59" s="46" t="str">
        <f ca="1">IF(ISBLANK(KVALIFIKACIA678[[#This Row],[Datum narodenia]]),"",IF(YEAR(DATE(YEAR(TODAY()), 12, 31)) - YEAR(D59) - IF(DATE(YEAR(TODAY()), MONTH(D59), DAY(D59)) &gt; DATE(YEAR(TODAY()), 12, 31), 1, 0) &lt; 60, 0, YEAR(DATE(YEAR(TODAY()), 12, 31)) - YEAR(D59) - IF(DATE(YEAR(TODAY()), MONTH(D59), DAY(D59)) &gt; DATE(YEAR(TODAY()), 12, 31), 1, 0) - 60))</f>
        <v/>
      </c>
      <c r="G59" s="44"/>
      <c r="H59" s="44"/>
      <c r="I59" s="44"/>
      <c r="J59" s="44"/>
      <c r="K59" s="44"/>
      <c r="L59" s="44"/>
      <c r="M59" s="1">
        <f ca="1">IFERROR(SUM(G59:L59)+(COUNT(KVALIFIKACIA678[[#This Row],[Hra 1]:[Hra 6]])*KVALIFIKACIA678[[#This Row],[HDC]]),0)</f>
        <v>0</v>
      </c>
      <c r="N59" s="47">
        <f>IFERROR(ROUND(AVERAGE(G59:L59),2),0)</f>
        <v>0</v>
      </c>
    </row>
    <row r="60" spans="1:14" x14ac:dyDescent="0.2">
      <c r="A60" s="1" cm="1">
        <f t="array" ref="A60">ROW()-ROW(KVALIFIKACIA678[#Headers])</f>
        <v>59</v>
      </c>
      <c r="B60" s="38"/>
      <c r="C60" s="44"/>
      <c r="D60" s="44"/>
      <c r="E60" s="1" t="str">
        <f ca="1">IF(ISBLANK(KVALIFIKACIA678[[#This Row],[Datum narodenia]]),"",YEAR(TODAY())-YEAR(KVALIFIKACIA678[[#This Row],[Datum narodenia]]))</f>
        <v/>
      </c>
      <c r="F60" s="46" t="str">
        <f ca="1">IF(ISBLANK(KVALIFIKACIA678[[#This Row],[Datum narodenia]]),"",IF(YEAR(DATE(YEAR(TODAY()), 12, 31)) - YEAR(D60) - IF(DATE(YEAR(TODAY()), MONTH(D60), DAY(D60)) &gt; DATE(YEAR(TODAY()), 12, 31), 1, 0) &lt; 60, 0, YEAR(DATE(YEAR(TODAY()), 12, 31)) - YEAR(D60) - IF(DATE(YEAR(TODAY()), MONTH(D60), DAY(D60)) &gt; DATE(YEAR(TODAY()), 12, 31), 1, 0) - 60))</f>
        <v/>
      </c>
      <c r="G60" s="44"/>
      <c r="H60" s="44"/>
      <c r="I60" s="44"/>
      <c r="J60" s="44"/>
      <c r="K60" s="44"/>
      <c r="L60" s="44"/>
      <c r="M60" s="1">
        <f ca="1">IFERROR(SUM(G60:L60)+(COUNT(KVALIFIKACIA678[[#This Row],[Hra 1]:[Hra 6]])*KVALIFIKACIA678[[#This Row],[HDC]]),0)</f>
        <v>0</v>
      </c>
      <c r="N60" s="47">
        <f>IFERROR(ROUND(AVERAGE(G60:L60),2),0)</f>
        <v>0</v>
      </c>
    </row>
    <row r="61" spans="1:14" x14ac:dyDescent="0.2">
      <c r="A61" s="1" cm="1">
        <f t="array" ref="A61">ROW()-ROW(KVALIFIKACIA678[#Headers])</f>
        <v>60</v>
      </c>
      <c r="B61" s="38"/>
      <c r="C61" s="44"/>
      <c r="D61" s="44"/>
      <c r="E61" s="1" t="str">
        <f ca="1">IF(ISBLANK(KVALIFIKACIA678[[#This Row],[Datum narodenia]]),"",YEAR(TODAY())-YEAR(KVALIFIKACIA678[[#This Row],[Datum narodenia]]))</f>
        <v/>
      </c>
      <c r="F61" s="46" t="str">
        <f ca="1">IF(ISBLANK(KVALIFIKACIA678[[#This Row],[Datum narodenia]]),"",IF(YEAR(DATE(YEAR(TODAY()), 12, 31)) - YEAR(D61) - IF(DATE(YEAR(TODAY()), MONTH(D61), DAY(D61)) &gt; DATE(YEAR(TODAY()), 12, 31), 1, 0) &lt; 60, 0, YEAR(DATE(YEAR(TODAY()), 12, 31)) - YEAR(D61) - IF(DATE(YEAR(TODAY()), MONTH(D61), DAY(D61)) &gt; DATE(YEAR(TODAY()), 12, 31), 1, 0) - 60))</f>
        <v/>
      </c>
      <c r="G61" s="44"/>
      <c r="H61" s="44"/>
      <c r="I61" s="44"/>
      <c r="J61" s="44"/>
      <c r="K61" s="44"/>
      <c r="L61" s="44"/>
      <c r="M61" s="1">
        <f ca="1">IFERROR(SUM(G61:L61)+(COUNT(KVALIFIKACIA678[[#This Row],[Hra 1]:[Hra 6]])*KVALIFIKACIA678[[#This Row],[HDC]]),0)</f>
        <v>0</v>
      </c>
      <c r="N61" s="47">
        <f>IFERROR(ROUND(AVERAGE(G61:L61),2),0)</f>
        <v>0</v>
      </c>
    </row>
    <row r="62" spans="1:14" x14ac:dyDescent="0.2">
      <c r="A62" s="1" cm="1">
        <f t="array" ref="A62">ROW()-ROW(KVALIFIKACIA678[#Headers])</f>
        <v>61</v>
      </c>
      <c r="B62" s="38"/>
      <c r="C62" s="44"/>
      <c r="D62" s="44"/>
      <c r="E62" s="1" t="str">
        <f ca="1">IF(ISBLANK(KVALIFIKACIA678[[#This Row],[Datum narodenia]]),"",YEAR(TODAY())-YEAR(KVALIFIKACIA678[[#This Row],[Datum narodenia]]))</f>
        <v/>
      </c>
      <c r="F62" s="46" t="str">
        <f ca="1">IF(ISBLANK(KVALIFIKACIA678[[#This Row],[Datum narodenia]]),"",IF(YEAR(DATE(YEAR(TODAY()), 12, 31)) - YEAR(D62) - IF(DATE(YEAR(TODAY()), MONTH(D62), DAY(D62)) &gt; DATE(YEAR(TODAY()), 12, 31), 1, 0) &lt; 60, 0, YEAR(DATE(YEAR(TODAY()), 12, 31)) - YEAR(D62) - IF(DATE(YEAR(TODAY()), MONTH(D62), DAY(D62)) &gt; DATE(YEAR(TODAY()), 12, 31), 1, 0) - 60))</f>
        <v/>
      </c>
      <c r="G62" s="44"/>
      <c r="H62" s="44"/>
      <c r="I62" s="44"/>
      <c r="J62" s="44"/>
      <c r="K62" s="44"/>
      <c r="L62" s="44"/>
      <c r="M62" s="1">
        <f ca="1">IFERROR(SUM(G62:L62)+(COUNT(KVALIFIKACIA678[[#This Row],[Hra 1]:[Hra 6]])*KVALIFIKACIA678[[#This Row],[HDC]]),0)</f>
        <v>0</v>
      </c>
      <c r="N62" s="47">
        <f>IFERROR(ROUND(AVERAGE(G62:L62),2),0)</f>
        <v>0</v>
      </c>
    </row>
    <row r="63" spans="1:14" x14ac:dyDescent="0.2">
      <c r="A63" s="1" cm="1">
        <f t="array" ref="A63">ROW()-ROW(KVALIFIKACIA678[#Headers])</f>
        <v>62</v>
      </c>
      <c r="B63" s="38"/>
      <c r="C63" s="44"/>
      <c r="D63" s="44"/>
      <c r="E63" s="1" t="str">
        <f ca="1">IF(ISBLANK(KVALIFIKACIA678[[#This Row],[Datum narodenia]]),"",YEAR(TODAY())-YEAR(KVALIFIKACIA678[[#This Row],[Datum narodenia]]))</f>
        <v/>
      </c>
      <c r="F63" s="46" t="str">
        <f ca="1">IF(ISBLANK(KVALIFIKACIA678[[#This Row],[Datum narodenia]]),"",IF(YEAR(DATE(YEAR(TODAY()), 12, 31)) - YEAR(D63) - IF(DATE(YEAR(TODAY()), MONTH(D63), DAY(D63)) &gt; DATE(YEAR(TODAY()), 12, 31), 1, 0) &lt; 60, 0, YEAR(DATE(YEAR(TODAY()), 12, 31)) - YEAR(D63) - IF(DATE(YEAR(TODAY()), MONTH(D63), DAY(D63)) &gt; DATE(YEAR(TODAY()), 12, 31), 1, 0) - 60))</f>
        <v/>
      </c>
      <c r="G63" s="44"/>
      <c r="H63" s="44"/>
      <c r="I63" s="44"/>
      <c r="J63" s="44"/>
      <c r="K63" s="44"/>
      <c r="L63" s="44"/>
      <c r="M63" s="1">
        <f ca="1">IFERROR(SUM(G63:L63)+(COUNT(KVALIFIKACIA678[[#This Row],[Hra 1]:[Hra 6]])*KVALIFIKACIA678[[#This Row],[HDC]]),0)</f>
        <v>0</v>
      </c>
      <c r="N63" s="47">
        <f>IFERROR(ROUND(AVERAGE(G63:L63),2),0)</f>
        <v>0</v>
      </c>
    </row>
    <row r="64" spans="1:14" x14ac:dyDescent="0.2">
      <c r="A64" s="1" cm="1">
        <f t="array" ref="A64">ROW()-ROW(KVALIFIKACIA678[#Headers])</f>
        <v>63</v>
      </c>
      <c r="B64" s="38"/>
      <c r="C64" s="44"/>
      <c r="D64" s="44"/>
      <c r="E64" s="1" t="str">
        <f ca="1">IF(ISBLANK(KVALIFIKACIA678[[#This Row],[Datum narodenia]]),"",YEAR(TODAY())-YEAR(KVALIFIKACIA678[[#This Row],[Datum narodenia]]))</f>
        <v/>
      </c>
      <c r="F64" s="46" t="str">
        <f ca="1">IF(ISBLANK(KVALIFIKACIA678[[#This Row],[Datum narodenia]]),"",IF(YEAR(DATE(YEAR(TODAY()), 12, 31)) - YEAR(D64) - IF(DATE(YEAR(TODAY()), MONTH(D64), DAY(D64)) &gt; DATE(YEAR(TODAY()), 12, 31), 1, 0) &lt; 60, 0, YEAR(DATE(YEAR(TODAY()), 12, 31)) - YEAR(D64) - IF(DATE(YEAR(TODAY()), MONTH(D64), DAY(D64)) &gt; DATE(YEAR(TODAY()), 12, 31), 1, 0) - 60))</f>
        <v/>
      </c>
      <c r="G64" s="44"/>
      <c r="H64" s="44"/>
      <c r="I64" s="44"/>
      <c r="J64" s="44"/>
      <c r="K64" s="44"/>
      <c r="L64" s="44"/>
      <c r="M64" s="1">
        <f ca="1">IFERROR(SUM(G64:L64)+(COUNT(KVALIFIKACIA678[[#This Row],[Hra 1]:[Hra 6]])*KVALIFIKACIA678[[#This Row],[HDC]]),0)</f>
        <v>0</v>
      </c>
      <c r="N64" s="47">
        <f>IFERROR(ROUND(AVERAGE(G64:L64),2),0)</f>
        <v>0</v>
      </c>
    </row>
    <row r="65" spans="1:32" x14ac:dyDescent="0.2">
      <c r="A65" s="1" cm="1">
        <f t="array" ref="A65">ROW()-ROW(KVALIFIKACIA678[#Headers])</f>
        <v>64</v>
      </c>
      <c r="B65" s="38"/>
      <c r="C65" s="44"/>
      <c r="D65" s="44"/>
      <c r="E65" s="1" t="str">
        <f ca="1">IF(ISBLANK(KVALIFIKACIA678[[#This Row],[Datum narodenia]]),"",YEAR(TODAY())-YEAR(KVALIFIKACIA678[[#This Row],[Datum narodenia]]))</f>
        <v/>
      </c>
      <c r="F65" s="46" t="str">
        <f ca="1">IF(ISBLANK(KVALIFIKACIA678[[#This Row],[Datum narodenia]]),"",IF(YEAR(DATE(YEAR(TODAY()), 12, 31)) - YEAR(D65) - IF(DATE(YEAR(TODAY()), MONTH(D65), DAY(D65)) &gt; DATE(YEAR(TODAY()), 12, 31), 1, 0) &lt; 60, 0, YEAR(DATE(YEAR(TODAY()), 12, 31)) - YEAR(D65) - IF(DATE(YEAR(TODAY()), MONTH(D65), DAY(D65)) &gt; DATE(YEAR(TODAY()), 12, 31), 1, 0) - 60))</f>
        <v/>
      </c>
      <c r="G65" s="44"/>
      <c r="H65" s="44"/>
      <c r="I65" s="44"/>
      <c r="J65" s="44"/>
      <c r="K65" s="44"/>
      <c r="L65" s="44"/>
      <c r="M65" s="1">
        <f ca="1">IFERROR(SUM(G65:L65)+(COUNT(KVALIFIKACIA678[[#This Row],[Hra 1]:[Hra 6]])*KVALIFIKACIA678[[#This Row],[HDC]]),0)</f>
        <v>0</v>
      </c>
      <c r="N65" s="47">
        <f>IFERROR(ROUND(AVERAGE(G65:L65),2),0)</f>
        <v>0</v>
      </c>
    </row>
    <row r="66" spans="1:32" x14ac:dyDescent="0.2">
      <c r="A66" s="1" cm="1">
        <f t="array" ref="A66">ROW()-ROW(KVALIFIKACIA678[#Headers])</f>
        <v>65</v>
      </c>
      <c r="B66" s="38"/>
      <c r="C66" s="44"/>
      <c r="D66" s="44"/>
      <c r="E66" s="1" t="str">
        <f ca="1">IF(ISBLANK(KVALIFIKACIA678[[#This Row],[Datum narodenia]]),"",YEAR(TODAY())-YEAR(KVALIFIKACIA678[[#This Row],[Datum narodenia]]))</f>
        <v/>
      </c>
      <c r="F66" s="46" t="str">
        <f ca="1">IF(ISBLANK(KVALIFIKACIA678[[#This Row],[Datum narodenia]]),"",IF(YEAR(DATE(YEAR(TODAY()), 12, 31)) - YEAR(D66) - IF(DATE(YEAR(TODAY()), MONTH(D66), DAY(D66)) &gt; DATE(YEAR(TODAY()), 12, 31), 1, 0) &lt; 60, 0, YEAR(DATE(YEAR(TODAY()), 12, 31)) - YEAR(D66) - IF(DATE(YEAR(TODAY()), MONTH(D66), DAY(D66)) &gt; DATE(YEAR(TODAY()), 12, 31), 1, 0) - 60))</f>
        <v/>
      </c>
      <c r="G66" s="44"/>
      <c r="H66" s="44"/>
      <c r="I66" s="44"/>
      <c r="J66" s="44"/>
      <c r="K66" s="44"/>
      <c r="L66" s="44"/>
      <c r="M66" s="1">
        <f ca="1">IFERROR(SUM(G66:L66)+(COUNT(KVALIFIKACIA678[[#This Row],[Hra 1]:[Hra 6]])*KVALIFIKACIA678[[#This Row],[HDC]]),0)</f>
        <v>0</v>
      </c>
      <c r="N66" s="47">
        <f>IFERROR(ROUND(AVERAGE(G66:L66),2),0)</f>
        <v>0</v>
      </c>
    </row>
    <row r="67" spans="1:32" x14ac:dyDescent="0.2">
      <c r="A67" s="1"/>
      <c r="N67" s="47"/>
    </row>
    <row r="69" spans="1:32" ht="16" customHeight="1" x14ac:dyDescent="0.35">
      <c r="A69" s="50" t="s">
        <v>27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</row>
    <row r="70" spans="1:32" ht="16" customHeight="1" x14ac:dyDescent="0.35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</row>
    <row r="71" spans="1:32" ht="69" thickBot="1" x14ac:dyDescent="0.25">
      <c r="A71" s="15" t="s">
        <v>22</v>
      </c>
      <c r="B71" s="16" t="s">
        <v>12</v>
      </c>
      <c r="C71" s="52" t="s">
        <v>1</v>
      </c>
      <c r="D71" s="52" t="s">
        <v>17</v>
      </c>
      <c r="E71" s="52" t="s">
        <v>2</v>
      </c>
      <c r="F71" s="52" t="s">
        <v>3</v>
      </c>
      <c r="G71" s="52" t="s">
        <v>8</v>
      </c>
      <c r="H71" s="52"/>
      <c r="I71" s="52"/>
      <c r="J71" s="32"/>
      <c r="K71" s="32"/>
      <c r="L71" s="32"/>
      <c r="M71" s="32"/>
      <c r="N71" s="32"/>
      <c r="O71" s="17"/>
      <c r="P71" s="16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pans="1:32" ht="17" thickBot="1" x14ac:dyDescent="0.25">
      <c r="A72" s="18">
        <v>1</v>
      </c>
      <c r="B72" s="48">
        <v>3</v>
      </c>
      <c r="C72" s="53" t="str">
        <f>VLOOKUP(A72,KVALIFIKACIA678[#All],3,FALSE)</f>
        <v>Túrociová Anna</v>
      </c>
      <c r="D72" s="33">
        <f ca="1">VLOOKUP(A72,KVALIFIKACIA678[#All],6,FALSE)</f>
        <v>12</v>
      </c>
      <c r="E72" s="54"/>
      <c r="F72" s="54"/>
      <c r="G72" s="33">
        <f t="shared" ref="G72:G73" ca="1" si="0">IFERROR(SUM(E72:F72)+(COUNT(E72:F72)*D72),"")</f>
        <v>0</v>
      </c>
      <c r="H72" s="30"/>
      <c r="I72" s="32"/>
      <c r="J72" s="32"/>
      <c r="K72" s="32"/>
      <c r="L72" s="32"/>
      <c r="M72" s="32"/>
      <c r="N72" s="32"/>
      <c r="O72" s="17"/>
      <c r="P72" s="17"/>
    </row>
    <row r="73" spans="1:32" ht="17" thickBot="1" x14ac:dyDescent="0.25">
      <c r="A73" s="22">
        <v>4</v>
      </c>
      <c r="B73" s="49"/>
      <c r="C73" s="53">
        <f>VLOOKUP(A73,KVALIFIKACIA678[#All],3,FALSE)</f>
        <v>0</v>
      </c>
      <c r="D73" s="33" t="str">
        <f ca="1">VLOOKUP(A73,KVALIFIKACIA678[#All],6,FALSE)</f>
        <v/>
      </c>
      <c r="E73" s="54"/>
      <c r="F73" s="54"/>
      <c r="G73" s="33" t="str">
        <f t="shared" ca="1" si="0"/>
        <v/>
      </c>
      <c r="H73" s="55"/>
      <c r="I73" s="32"/>
      <c r="J73" s="52" t="s">
        <v>12</v>
      </c>
      <c r="K73" s="52" t="s">
        <v>1</v>
      </c>
      <c r="L73" s="52" t="s">
        <v>17</v>
      </c>
      <c r="M73" s="52" t="s">
        <v>2</v>
      </c>
      <c r="N73" s="52" t="s">
        <v>3</v>
      </c>
      <c r="O73" s="16" t="s">
        <v>8</v>
      </c>
      <c r="P73" s="17"/>
    </row>
    <row r="74" spans="1:32" ht="17" thickBot="1" x14ac:dyDescent="0.25">
      <c r="A74" s="24"/>
      <c r="B74" s="17"/>
      <c r="C74" s="24"/>
      <c r="D74" s="32"/>
      <c r="E74" s="56"/>
      <c r="F74" s="56"/>
      <c r="G74" s="32"/>
      <c r="H74" s="57"/>
      <c r="I74" s="58"/>
      <c r="J74" s="63">
        <v>5</v>
      </c>
      <c r="K74" s="59">
        <f ca="1">IF(G72&gt;G73,C72,C73)</f>
        <v>0</v>
      </c>
      <c r="L74" s="33" t="str">
        <f ca="1">IF(G72&gt;G73,D72,D73)</f>
        <v/>
      </c>
      <c r="M74" s="54"/>
      <c r="N74" s="54"/>
      <c r="O74" s="20" t="str">
        <f t="shared" ref="O74:O75" ca="1" si="1">IFERROR(SUM(M74:N74)+(COUNT(M74:N74)*L74),"")</f>
        <v/>
      </c>
      <c r="P74" s="17"/>
    </row>
    <row r="75" spans="1:32" ht="17" thickBot="1" x14ac:dyDescent="0.25">
      <c r="A75" s="30"/>
      <c r="B75" s="17"/>
      <c r="C75" s="30"/>
      <c r="D75" s="32"/>
      <c r="E75" s="56"/>
      <c r="F75" s="56"/>
      <c r="G75" s="32"/>
      <c r="H75" s="57"/>
      <c r="I75" s="32"/>
      <c r="J75" s="63">
        <v>6</v>
      </c>
      <c r="K75" s="58" t="str">
        <f ca="1">IF(G76&gt;G77,C76,C77)</f>
        <v xml:space="preserve">Klimková Bibiána </v>
      </c>
      <c r="L75" s="33">
        <f ca="1">IF(G76&gt;G77,D76,D77)</f>
        <v>6</v>
      </c>
      <c r="M75" s="54"/>
      <c r="N75" s="54"/>
      <c r="O75" s="20">
        <f t="shared" ca="1" si="1"/>
        <v>0</v>
      </c>
      <c r="P75" s="17"/>
    </row>
    <row r="76" spans="1:32" ht="17" thickBot="1" x14ac:dyDescent="0.25">
      <c r="A76" s="18">
        <v>2</v>
      </c>
      <c r="B76" s="48">
        <v>4</v>
      </c>
      <c r="C76" s="53" t="str">
        <f>VLOOKUP(A76,KVALIFIKACIA678[#All],3,FALSE)</f>
        <v>Pituchová Gabriela</v>
      </c>
      <c r="D76" s="33">
        <f ca="1">VLOOKUP(A76,KVALIFIKACIA678[#All],6,FALSE)</f>
        <v>6</v>
      </c>
      <c r="E76" s="54"/>
      <c r="F76" s="54"/>
      <c r="G76" s="33">
        <f t="shared" ref="G76:G77" ca="1" si="2">IFERROR(SUM(E76:F76)+(COUNT(E76:F76)*D76),"")</f>
        <v>0</v>
      </c>
      <c r="H76" s="22"/>
      <c r="I76" s="32"/>
      <c r="J76" s="24"/>
      <c r="K76" s="24"/>
      <c r="L76" s="32"/>
      <c r="M76" s="56"/>
      <c r="N76" s="56"/>
      <c r="O76" s="17"/>
      <c r="P76" s="17"/>
    </row>
    <row r="77" spans="1:32" ht="17" thickBot="1" x14ac:dyDescent="0.25">
      <c r="A77" s="22">
        <v>3</v>
      </c>
      <c r="B77" s="49"/>
      <c r="C77" s="53" t="str">
        <f>VLOOKUP(A77,KVALIFIKACIA678[#All],3,FALSE)</f>
        <v xml:space="preserve">Klimková Bibiána </v>
      </c>
      <c r="D77" s="33">
        <f ca="1">VLOOKUP(A77,KVALIFIKACIA678[#All],6,FALSE)</f>
        <v>6</v>
      </c>
      <c r="E77" s="54"/>
      <c r="F77" s="54"/>
      <c r="G77" s="33">
        <f t="shared" ca="1" si="2"/>
        <v>0</v>
      </c>
      <c r="H77" s="32"/>
      <c r="I77" s="32"/>
      <c r="J77" s="32"/>
      <c r="K77" s="32"/>
      <c r="L77" s="32"/>
      <c r="M77" s="56"/>
      <c r="N77" s="56"/>
      <c r="O77" s="17"/>
      <c r="P77" s="17"/>
      <c r="R77" s="42"/>
      <c r="S77" s="42"/>
      <c r="T77" s="42"/>
      <c r="U77" s="42"/>
      <c r="V77" s="42"/>
      <c r="W77" s="42"/>
    </row>
    <row r="78" spans="1:32" x14ac:dyDescent="0.2">
      <c r="A78" s="17"/>
      <c r="B78" s="17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17"/>
      <c r="P78" s="17"/>
    </row>
  </sheetData>
  <sheetProtection deleteRows="0" sort="0"/>
  <mergeCells count="3">
    <mergeCell ref="A69:P70"/>
    <mergeCell ref="B72:B73"/>
    <mergeCell ref="B76:B77"/>
  </mergeCells>
  <conditionalFormatting sqref="E2:E66">
    <cfRule type="cellIs" dxfId="1" priority="1" operator="lessThan">
      <formula>65</formula>
    </cfRule>
  </conditionalFormatting>
  <pageMargins left="0.23622047244094491" right="0.11811023622047245" top="1.3779527559055118" bottom="0.74803149606299213" header="0.31496062992125984" footer="0.31496062992125984"/>
  <pageSetup paperSize="9" orientation="landscape" horizontalDpi="0" verticalDpi="0"/>
  <headerFooter>
    <oddHeader>&amp;L&amp;G&amp;C&amp;"Arial,Bold"&amp;20&amp;K002060Slovenský Bowlingový Zväz&amp;"-,Regular"&amp;12&amp;K01+000
Dunajská 12
040 11 Košice
www.slovakbowling.sk&amp;R&amp;G</oddHeader>
    <oddFooter>&amp;C&amp;"System Font,Regular"&amp;10&amp;K000000www.slovakbowling.sk</oddFooter>
  </headerFooter>
  <legacyDrawingHF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6D161-6E53-4141-90CC-A403DE5216A3}">
  <sheetPr codeName="Sheet4">
    <pageSetUpPr fitToPage="1"/>
  </sheetPr>
  <dimension ref="A2:I37"/>
  <sheetViews>
    <sheetView view="pageLayout" zoomScale="70" zoomScaleNormal="100" zoomScalePageLayoutView="70" workbookViewId="0">
      <selection activeCell="G13" sqref="G13"/>
    </sheetView>
  </sheetViews>
  <sheetFormatPr baseColWidth="10" defaultColWidth="8.6640625" defaultRowHeight="15" x14ac:dyDescent="0.2"/>
  <cols>
    <col min="1" max="1" width="8.6640625" style="2"/>
    <col min="2" max="2" width="22" style="2" customWidth="1"/>
    <col min="3" max="3" width="52" style="2" customWidth="1"/>
    <col min="4" max="4" width="37.1640625" style="2" customWidth="1"/>
    <col min="5" max="5" width="22.5" style="2" customWidth="1"/>
    <col min="6" max="6" width="47" style="2" customWidth="1"/>
    <col min="7" max="8" width="11.6640625" style="2" customWidth="1"/>
    <col min="9" max="9" width="11.6640625" style="5" customWidth="1"/>
    <col min="10" max="16384" width="8.6640625" style="2"/>
  </cols>
  <sheetData>
    <row r="2" spans="1:9" ht="21" x14ac:dyDescent="0.25">
      <c r="A2" s="6"/>
      <c r="B2" s="6"/>
      <c r="C2" s="7" t="s">
        <v>10</v>
      </c>
      <c r="D2" s="7"/>
      <c r="E2" s="7"/>
      <c r="F2" s="7" t="s">
        <v>11</v>
      </c>
      <c r="G2" s="6"/>
      <c r="H2" s="6"/>
      <c r="I2" s="8"/>
    </row>
    <row r="3" spans="1:9" ht="21" x14ac:dyDescent="0.25">
      <c r="A3" s="6"/>
      <c r="B3" s="6"/>
      <c r="C3" s="6"/>
      <c r="D3" s="6"/>
      <c r="E3" s="6"/>
      <c r="F3" s="6"/>
      <c r="G3" s="6"/>
      <c r="H3" s="6"/>
      <c r="I3" s="8"/>
    </row>
    <row r="4" spans="1:9" ht="21" x14ac:dyDescent="0.25">
      <c r="A4" s="9" t="s">
        <v>0</v>
      </c>
      <c r="B4" s="9" t="s">
        <v>12</v>
      </c>
      <c r="C4" s="9" t="s">
        <v>1</v>
      </c>
      <c r="D4" s="9" t="s">
        <v>19</v>
      </c>
      <c r="E4" s="9" t="s">
        <v>13</v>
      </c>
      <c r="F4" s="9" t="s">
        <v>14</v>
      </c>
      <c r="G4" s="6"/>
      <c r="H4" s="6"/>
      <c r="I4" s="8"/>
    </row>
    <row r="5" spans="1:9" ht="48.5" customHeight="1" x14ac:dyDescent="0.25">
      <c r="A5" s="10">
        <v>1</v>
      </c>
      <c r="B5" s="11"/>
      <c r="C5" s="10"/>
      <c r="D5" s="14"/>
      <c r="E5" s="12"/>
      <c r="F5" s="10"/>
      <c r="G5" s="6"/>
      <c r="H5" s="6"/>
      <c r="I5" s="8"/>
    </row>
    <row r="6" spans="1:9" ht="48.5" customHeight="1" x14ac:dyDescent="0.25">
      <c r="A6" s="10">
        <v>2</v>
      </c>
      <c r="B6" s="11"/>
      <c r="C6" s="10"/>
      <c r="D6" s="14"/>
      <c r="E6" s="12"/>
      <c r="F6" s="10"/>
      <c r="G6" s="6"/>
      <c r="H6" s="6"/>
      <c r="I6" s="8"/>
    </row>
    <row r="7" spans="1:9" ht="48.5" customHeight="1" x14ac:dyDescent="0.25">
      <c r="A7" s="10">
        <v>3</v>
      </c>
      <c r="B7" s="11"/>
      <c r="C7" s="10"/>
      <c r="D7" s="14"/>
      <c r="E7" s="12"/>
      <c r="F7" s="10"/>
      <c r="G7" s="6"/>
      <c r="H7" s="6"/>
      <c r="I7" s="8"/>
    </row>
    <row r="8" spans="1:9" ht="48.5" customHeight="1" x14ac:dyDescent="0.25">
      <c r="A8" s="10">
        <v>4</v>
      </c>
      <c r="B8" s="11"/>
      <c r="C8" s="10"/>
      <c r="D8" s="14"/>
      <c r="E8" s="12"/>
      <c r="F8" s="10"/>
      <c r="G8" s="6"/>
      <c r="H8" s="6"/>
      <c r="I8" s="8"/>
    </row>
    <row r="9" spans="1:9" ht="48.5" customHeight="1" x14ac:dyDescent="0.25">
      <c r="A9" s="10">
        <v>5</v>
      </c>
      <c r="B9" s="11"/>
      <c r="C9" s="10"/>
      <c r="D9" s="14"/>
      <c r="E9" s="12"/>
      <c r="F9" s="10"/>
      <c r="G9" s="6"/>
      <c r="H9" s="6"/>
      <c r="I9" s="8"/>
    </row>
    <row r="10" spans="1:9" ht="48.5" customHeight="1" x14ac:dyDescent="0.25">
      <c r="A10" s="10">
        <v>6</v>
      </c>
      <c r="B10" s="11"/>
      <c r="C10" s="10"/>
      <c r="D10" s="14"/>
      <c r="E10" s="12"/>
      <c r="F10" s="10"/>
      <c r="G10" s="6"/>
      <c r="H10" s="6"/>
      <c r="I10" s="8"/>
    </row>
    <row r="11" spans="1:9" ht="48.5" customHeight="1" x14ac:dyDescent="0.25">
      <c r="A11" s="10">
        <v>7</v>
      </c>
      <c r="B11" s="11"/>
      <c r="C11" s="10"/>
      <c r="D11" s="14"/>
      <c r="E11" s="12"/>
      <c r="F11" s="10"/>
      <c r="G11" s="6"/>
      <c r="H11" s="6"/>
      <c r="I11" s="8"/>
    </row>
    <row r="12" spans="1:9" ht="48.5" customHeight="1" x14ac:dyDescent="0.25">
      <c r="A12" s="10">
        <v>8</v>
      </c>
      <c r="B12" s="11"/>
      <c r="C12" s="10"/>
      <c r="D12" s="14"/>
      <c r="E12" s="12"/>
      <c r="F12" s="10"/>
      <c r="G12" s="6"/>
      <c r="H12" s="6"/>
      <c r="I12" s="8"/>
    </row>
    <row r="13" spans="1:9" ht="48.5" customHeight="1" x14ac:dyDescent="0.25">
      <c r="A13" s="10">
        <v>9</v>
      </c>
      <c r="B13" s="11"/>
      <c r="C13" s="10"/>
      <c r="D13" s="14"/>
      <c r="E13" s="12"/>
      <c r="F13" s="10"/>
      <c r="G13" s="6"/>
      <c r="H13" s="6"/>
      <c r="I13" s="8"/>
    </row>
    <row r="14" spans="1:9" ht="48.5" customHeight="1" x14ac:dyDescent="0.25">
      <c r="A14" s="10">
        <v>10</v>
      </c>
      <c r="B14" s="11"/>
      <c r="C14" s="10"/>
      <c r="D14" s="14"/>
      <c r="E14" s="12"/>
      <c r="F14" s="10"/>
      <c r="G14" s="6"/>
      <c r="H14" s="6"/>
      <c r="I14" s="8"/>
    </row>
    <row r="15" spans="1:9" ht="48.5" customHeight="1" x14ac:dyDescent="0.25">
      <c r="A15" s="10">
        <v>11</v>
      </c>
      <c r="B15" s="11"/>
      <c r="C15" s="10"/>
      <c r="D15" s="14"/>
      <c r="E15" s="12"/>
      <c r="F15" s="10"/>
      <c r="G15" s="6"/>
      <c r="H15" s="6"/>
      <c r="I15" s="8"/>
    </row>
    <row r="16" spans="1:9" ht="48.5" customHeight="1" x14ac:dyDescent="0.25">
      <c r="A16" s="10">
        <v>12</v>
      </c>
      <c r="B16" s="11"/>
      <c r="C16" s="10"/>
      <c r="D16" s="14"/>
      <c r="E16" s="12"/>
      <c r="F16" s="10"/>
      <c r="G16" s="6"/>
      <c r="H16" s="6"/>
      <c r="I16" s="8"/>
    </row>
    <row r="17" spans="1:9" ht="48.5" customHeight="1" x14ac:dyDescent="0.25">
      <c r="A17" s="10">
        <v>13</v>
      </c>
      <c r="B17" s="11"/>
      <c r="C17" s="10"/>
      <c r="D17" s="14"/>
      <c r="E17" s="12"/>
      <c r="F17" s="10"/>
      <c r="G17" s="6"/>
      <c r="H17" s="6"/>
      <c r="I17" s="8"/>
    </row>
    <row r="18" spans="1:9" ht="48.5" customHeight="1" x14ac:dyDescent="0.25">
      <c r="A18" s="10">
        <v>14</v>
      </c>
      <c r="B18" s="11"/>
      <c r="C18" s="10"/>
      <c r="D18" s="14"/>
      <c r="E18" s="12"/>
      <c r="F18" s="10"/>
      <c r="G18" s="6"/>
      <c r="H18" s="6"/>
      <c r="I18" s="8"/>
    </row>
    <row r="19" spans="1:9" ht="48.5" customHeight="1" x14ac:dyDescent="0.25">
      <c r="A19" s="10">
        <v>15</v>
      </c>
      <c r="B19" s="11"/>
      <c r="C19" s="10"/>
      <c r="D19" s="14"/>
      <c r="E19" s="12"/>
      <c r="F19" s="10"/>
      <c r="G19" s="6"/>
      <c r="H19" s="6"/>
      <c r="I19" s="8"/>
    </row>
    <row r="20" spans="1:9" ht="48.5" customHeight="1" x14ac:dyDescent="0.25">
      <c r="A20" s="10">
        <v>16</v>
      </c>
      <c r="B20" s="11"/>
      <c r="C20" s="10"/>
      <c r="D20" s="14"/>
      <c r="E20" s="12"/>
      <c r="F20" s="10"/>
      <c r="G20" s="6"/>
      <c r="H20" s="6"/>
      <c r="I20" s="8"/>
    </row>
    <row r="21" spans="1:9" ht="48.5" customHeight="1" x14ac:dyDescent="0.25">
      <c r="A21" s="10">
        <v>17</v>
      </c>
      <c r="B21" s="11"/>
      <c r="C21" s="10"/>
      <c r="D21" s="14"/>
      <c r="E21" s="12"/>
      <c r="F21" s="10"/>
      <c r="G21" s="6"/>
      <c r="H21" s="6"/>
      <c r="I21" s="8"/>
    </row>
    <row r="22" spans="1:9" ht="48.5" customHeight="1" x14ac:dyDescent="0.25">
      <c r="A22" s="10">
        <v>18</v>
      </c>
      <c r="B22" s="11"/>
      <c r="C22" s="10"/>
      <c r="D22" s="14"/>
      <c r="E22" s="12"/>
      <c r="F22" s="10"/>
      <c r="G22" s="6"/>
      <c r="H22" s="6"/>
      <c r="I22" s="8"/>
    </row>
    <row r="23" spans="1:9" ht="48.5" customHeight="1" x14ac:dyDescent="0.25">
      <c r="A23" s="10">
        <v>19</v>
      </c>
      <c r="B23" s="11"/>
      <c r="C23" s="10"/>
      <c r="D23" s="14"/>
      <c r="E23" s="12"/>
      <c r="F23" s="10"/>
      <c r="G23" s="6"/>
      <c r="H23" s="6"/>
      <c r="I23" s="8"/>
    </row>
    <row r="24" spans="1:9" ht="48.5" customHeight="1" x14ac:dyDescent="0.25">
      <c r="A24" s="10">
        <v>20</v>
      </c>
      <c r="B24" s="11"/>
      <c r="C24" s="10"/>
      <c r="D24" s="14"/>
      <c r="E24" s="12"/>
      <c r="F24" s="10"/>
      <c r="G24" s="6"/>
      <c r="H24" s="6"/>
      <c r="I24" s="8"/>
    </row>
    <row r="25" spans="1:9" ht="48.5" customHeight="1" x14ac:dyDescent="0.25">
      <c r="A25" s="10">
        <v>21</v>
      </c>
      <c r="B25" s="11"/>
      <c r="C25" s="10"/>
      <c r="D25" s="14"/>
      <c r="E25" s="12"/>
      <c r="F25" s="10"/>
      <c r="G25" s="6"/>
      <c r="H25" s="6"/>
      <c r="I25" s="8"/>
    </row>
    <row r="26" spans="1:9" ht="48.5" customHeight="1" x14ac:dyDescent="0.25">
      <c r="A26" s="10">
        <v>22</v>
      </c>
      <c r="B26" s="11"/>
      <c r="C26" s="10"/>
      <c r="D26" s="14"/>
      <c r="E26" s="12"/>
      <c r="F26" s="10"/>
      <c r="G26" s="6"/>
      <c r="H26" s="6"/>
      <c r="I26" s="8"/>
    </row>
    <row r="27" spans="1:9" ht="48.5" customHeight="1" x14ac:dyDescent="0.25">
      <c r="A27" s="10">
        <v>23</v>
      </c>
      <c r="B27" s="11"/>
      <c r="C27" s="10"/>
      <c r="D27" s="14"/>
      <c r="E27" s="12"/>
      <c r="F27" s="10"/>
      <c r="G27" s="6"/>
      <c r="H27" s="6"/>
      <c r="I27" s="8"/>
    </row>
    <row r="28" spans="1:9" ht="48.5" customHeight="1" x14ac:dyDescent="0.25">
      <c r="A28" s="10">
        <v>24</v>
      </c>
      <c r="B28" s="11"/>
      <c r="C28" s="10"/>
      <c r="D28" s="14"/>
      <c r="E28" s="12"/>
      <c r="F28" s="10"/>
      <c r="G28" s="6"/>
      <c r="H28" s="6"/>
      <c r="I28" s="8"/>
    </row>
    <row r="29" spans="1:9" ht="48.5" customHeight="1" x14ac:dyDescent="0.25">
      <c r="A29" s="10">
        <v>25</v>
      </c>
      <c r="B29" s="11"/>
      <c r="C29" s="10"/>
      <c r="D29" s="14"/>
      <c r="E29" s="12"/>
      <c r="F29" s="10"/>
      <c r="G29" s="6"/>
      <c r="H29" s="6"/>
      <c r="I29" s="8"/>
    </row>
    <row r="30" spans="1:9" ht="48.5" customHeight="1" x14ac:dyDescent="0.25">
      <c r="A30" s="10">
        <v>26</v>
      </c>
      <c r="B30" s="11"/>
      <c r="C30" s="10"/>
      <c r="D30" s="14"/>
      <c r="E30" s="12"/>
      <c r="F30" s="10"/>
      <c r="G30" s="6"/>
      <c r="H30" s="6"/>
      <c r="I30" s="8"/>
    </row>
    <row r="31" spans="1:9" ht="48.5" customHeight="1" x14ac:dyDescent="0.25">
      <c r="A31" s="10">
        <v>27</v>
      </c>
      <c r="B31" s="11"/>
      <c r="C31" s="10"/>
      <c r="D31" s="14"/>
      <c r="E31" s="12"/>
      <c r="F31" s="10"/>
      <c r="G31" s="6"/>
      <c r="H31" s="6"/>
      <c r="I31" s="8"/>
    </row>
    <row r="32" spans="1:9" ht="48.5" customHeight="1" x14ac:dyDescent="0.25">
      <c r="A32" s="10">
        <v>28</v>
      </c>
      <c r="B32" s="11"/>
      <c r="C32" s="10"/>
      <c r="D32" s="14"/>
      <c r="E32" s="12"/>
      <c r="F32" s="10"/>
      <c r="G32" s="6"/>
      <c r="H32" s="6"/>
      <c r="I32" s="8"/>
    </row>
    <row r="33" spans="1:9" ht="48.5" customHeight="1" x14ac:dyDescent="0.25">
      <c r="A33" s="10">
        <v>29</v>
      </c>
      <c r="B33" s="11"/>
      <c r="C33" s="10"/>
      <c r="D33" s="14"/>
      <c r="E33" s="12"/>
      <c r="F33" s="10"/>
      <c r="G33" s="6"/>
      <c r="H33" s="6"/>
      <c r="I33" s="8"/>
    </row>
    <row r="34" spans="1:9" ht="48.5" customHeight="1" x14ac:dyDescent="0.25">
      <c r="A34" s="10">
        <v>30</v>
      </c>
      <c r="B34" s="11"/>
      <c r="C34" s="10"/>
      <c r="D34" s="14"/>
      <c r="E34" s="12"/>
      <c r="F34" s="10"/>
      <c r="G34" s="6"/>
      <c r="H34" s="6"/>
      <c r="I34" s="8"/>
    </row>
    <row r="35" spans="1:9" ht="48.5" customHeight="1" x14ac:dyDescent="0.25">
      <c r="A35" s="10">
        <v>31</v>
      </c>
      <c r="B35" s="11"/>
      <c r="C35" s="10"/>
      <c r="D35" s="14"/>
      <c r="E35" s="12"/>
      <c r="F35" s="10"/>
      <c r="G35" s="6"/>
      <c r="H35" s="6"/>
      <c r="I35" s="8"/>
    </row>
    <row r="36" spans="1:9" ht="48.5" customHeight="1" x14ac:dyDescent="0.25">
      <c r="A36" s="10">
        <v>32</v>
      </c>
      <c r="B36" s="11"/>
      <c r="C36" s="10"/>
      <c r="D36" s="14"/>
      <c r="E36" s="12"/>
      <c r="F36" s="10"/>
      <c r="G36" s="6"/>
      <c r="H36" s="6"/>
      <c r="I36" s="8"/>
    </row>
    <row r="37" spans="1:9" ht="48.5" customHeight="1" x14ac:dyDescent="0.25">
      <c r="A37" s="10">
        <v>33</v>
      </c>
      <c r="B37" s="11"/>
      <c r="C37" s="10"/>
      <c r="D37" s="14"/>
      <c r="E37" s="12"/>
      <c r="F37" s="10"/>
      <c r="G37" s="6"/>
      <c r="H37" s="6"/>
      <c r="I37" s="8"/>
    </row>
  </sheetData>
  <sheetProtection sort="0" autoFilter="0"/>
  <dataValidations count="1">
    <dataValidation type="whole" allowBlank="1" showInputMessage="1" showErrorMessage="1" errorTitle="Chyba" error="Do tohto poľa je možné zadať len číslo medzi 0 - 300" sqref="F1 G1:G2 F3:G65536" xr:uid="{6C4DC5D7-909A-4646-B07C-33271767E507}">
      <formula1>0</formula1>
      <formula2>300</formula2>
    </dataValidation>
  </dataValidations>
  <pageMargins left="0.23622047244094488" right="0.11811023622047244" top="1.3779527559055118" bottom="0.74803149606299213" header="0.31496062992125984" footer="0.31496062992125984"/>
  <pageSetup paperSize="9" scale="44" orientation="portrait" r:id="rId1"/>
  <headerFooter>
    <oddHeader>&amp;L&amp;G&amp;C&amp;"Arial,Bold"&amp;20&amp;K002060Slovenský Bowlingový Zväz&amp;"Arial,Regular"&amp;24&amp;K01+000
&amp;"Calibri (Body),Regular"&amp;12Dunajská 12
040 11 Košice
www.slovakbowling.sk&amp;R&amp;G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9C88F-A9BB-414A-81AC-CDD5A85D36E6}">
  <sheetPr codeName="Sheet5"/>
  <dimension ref="A1:J19"/>
  <sheetViews>
    <sheetView zoomScaleNormal="100" workbookViewId="0">
      <selection activeCell="C2" sqref="A2:J18"/>
    </sheetView>
  </sheetViews>
  <sheetFormatPr baseColWidth="10" defaultColWidth="8.83203125" defaultRowHeight="15" x14ac:dyDescent="0.2"/>
  <cols>
    <col min="1" max="1" width="8.83203125" style="2" customWidth="1"/>
    <col min="2" max="2" width="10.1640625" style="2" customWidth="1"/>
    <col min="3" max="3" width="39.1640625" style="2" customWidth="1"/>
    <col min="4" max="4" width="18" style="2" customWidth="1"/>
    <col min="5" max="10" width="12.33203125" style="2" customWidth="1"/>
    <col min="11" max="16384" width="8.83203125" style="2"/>
  </cols>
  <sheetData>
    <row r="1" spans="1:10" ht="18" customHeight="1" x14ac:dyDescent="0.2">
      <c r="A1" s="51" t="s">
        <v>20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x14ac:dyDescent="0.2">
      <c r="A2" s="3" t="s">
        <v>12</v>
      </c>
      <c r="B2" s="3" t="s">
        <v>15</v>
      </c>
      <c r="C2" s="3" t="s">
        <v>1</v>
      </c>
      <c r="D2" s="3" t="s">
        <v>17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7</v>
      </c>
    </row>
    <row r="3" spans="1:10" ht="42" customHeight="1" x14ac:dyDescent="0.2">
      <c r="A3" s="4"/>
      <c r="B3" s="13"/>
      <c r="C3" s="4"/>
      <c r="D3" s="4"/>
      <c r="E3" s="4"/>
      <c r="F3" s="4"/>
      <c r="G3" s="4"/>
      <c r="H3" s="4"/>
      <c r="I3" s="4"/>
      <c r="J3" s="4"/>
    </row>
    <row r="4" spans="1:10" ht="42" customHeight="1" x14ac:dyDescent="0.2">
      <c r="A4" s="4"/>
      <c r="B4" s="13"/>
      <c r="C4" s="4"/>
      <c r="D4" s="4"/>
      <c r="E4" s="4"/>
      <c r="F4" s="4"/>
      <c r="G4" s="4"/>
      <c r="H4" s="4"/>
      <c r="I4" s="4"/>
      <c r="J4" s="4"/>
    </row>
    <row r="5" spans="1:10" ht="16" customHeight="1" x14ac:dyDescent="0.2"/>
    <row r="6" spans="1:10" x14ac:dyDescent="0.2">
      <c r="A6" s="51" t="s">
        <v>20</v>
      </c>
      <c r="B6" s="51"/>
      <c r="C6" s="51"/>
      <c r="D6" s="51"/>
      <c r="E6" s="51"/>
      <c r="F6" s="51"/>
      <c r="G6" s="51"/>
      <c r="H6" s="51"/>
      <c r="I6" s="51"/>
      <c r="J6" s="51"/>
    </row>
    <row r="7" spans="1:10" x14ac:dyDescent="0.2">
      <c r="A7" s="3" t="s">
        <v>12</v>
      </c>
      <c r="B7" s="3" t="s">
        <v>15</v>
      </c>
      <c r="C7" s="3" t="s">
        <v>1</v>
      </c>
      <c r="D7" s="3" t="s">
        <v>17</v>
      </c>
      <c r="E7" s="3" t="s">
        <v>2</v>
      </c>
      <c r="F7" s="3" t="s">
        <v>3</v>
      </c>
      <c r="G7" s="3" t="s">
        <v>4</v>
      </c>
      <c r="H7" s="3" t="s">
        <v>5</v>
      </c>
      <c r="I7" s="3" t="s">
        <v>6</v>
      </c>
      <c r="J7" s="3" t="s">
        <v>7</v>
      </c>
    </row>
    <row r="8" spans="1:10" ht="42" customHeight="1" x14ac:dyDescent="0.2">
      <c r="A8" s="4"/>
      <c r="B8" s="13"/>
      <c r="C8" s="4"/>
      <c r="D8" s="4"/>
      <c r="E8" s="4"/>
      <c r="F8" s="4"/>
      <c r="G8" s="4"/>
      <c r="H8" s="4"/>
      <c r="I8" s="4"/>
      <c r="J8" s="4"/>
    </row>
    <row r="9" spans="1:10" ht="42" customHeight="1" x14ac:dyDescent="0.2">
      <c r="A9" s="4"/>
      <c r="B9" s="13"/>
      <c r="C9" s="4"/>
      <c r="D9" s="4"/>
      <c r="E9" s="4"/>
      <c r="F9" s="4"/>
      <c r="G9" s="4"/>
      <c r="H9" s="4"/>
      <c r="I9" s="4"/>
      <c r="J9" s="4"/>
    </row>
    <row r="10" spans="1:10" ht="16" customHeight="1" x14ac:dyDescent="0.2"/>
    <row r="11" spans="1:10" x14ac:dyDescent="0.2">
      <c r="A11" s="51" t="s">
        <v>20</v>
      </c>
      <c r="B11" s="51"/>
      <c r="C11" s="51"/>
      <c r="D11" s="51"/>
      <c r="E11" s="51"/>
      <c r="F11" s="51"/>
      <c r="G11" s="51"/>
      <c r="H11" s="51"/>
      <c r="I11" s="51"/>
      <c r="J11" s="51"/>
    </row>
    <row r="12" spans="1:10" x14ac:dyDescent="0.2">
      <c r="A12" s="3" t="s">
        <v>12</v>
      </c>
      <c r="B12" s="3" t="s">
        <v>15</v>
      </c>
      <c r="C12" s="3" t="s">
        <v>1</v>
      </c>
      <c r="D12" s="3" t="s">
        <v>17</v>
      </c>
      <c r="E12" s="3" t="s">
        <v>2</v>
      </c>
      <c r="F12" s="3" t="s">
        <v>3</v>
      </c>
      <c r="G12" s="3" t="s">
        <v>4</v>
      </c>
      <c r="H12" s="3" t="s">
        <v>5</v>
      </c>
      <c r="I12" s="3" t="s">
        <v>6</v>
      </c>
      <c r="J12" s="3" t="s">
        <v>7</v>
      </c>
    </row>
    <row r="13" spans="1:10" ht="40" customHeight="1" x14ac:dyDescent="0.2">
      <c r="A13" s="4"/>
      <c r="B13" s="13"/>
      <c r="C13" s="4"/>
      <c r="D13" s="4"/>
      <c r="E13" s="4"/>
      <c r="F13" s="4"/>
      <c r="G13" s="4"/>
      <c r="H13" s="4"/>
      <c r="I13" s="4"/>
      <c r="J13" s="4"/>
    </row>
    <row r="14" spans="1:10" ht="42" customHeight="1" x14ac:dyDescent="0.2">
      <c r="A14" s="4"/>
      <c r="B14" s="13"/>
      <c r="C14" s="4"/>
      <c r="D14" s="4"/>
      <c r="E14" s="4"/>
      <c r="F14" s="4"/>
      <c r="G14" s="4"/>
      <c r="H14" s="4"/>
      <c r="I14" s="4"/>
      <c r="J14" s="4"/>
    </row>
    <row r="15" spans="1:10" ht="16" customHeight="1" x14ac:dyDescent="0.2"/>
    <row r="16" spans="1:10" x14ac:dyDescent="0.2">
      <c r="A16" s="51" t="s">
        <v>20</v>
      </c>
      <c r="B16" s="51"/>
      <c r="C16" s="51"/>
      <c r="D16" s="51"/>
      <c r="E16" s="51"/>
      <c r="F16" s="51"/>
      <c r="G16" s="51"/>
      <c r="H16" s="51"/>
      <c r="I16" s="51"/>
      <c r="J16" s="51"/>
    </row>
    <row r="17" spans="1:10" x14ac:dyDescent="0.2">
      <c r="A17" s="3" t="s">
        <v>12</v>
      </c>
      <c r="B17" s="3" t="s">
        <v>15</v>
      </c>
      <c r="C17" s="3" t="s">
        <v>1</v>
      </c>
      <c r="D17" s="3" t="s">
        <v>17</v>
      </c>
      <c r="E17" s="3" t="s">
        <v>2</v>
      </c>
      <c r="F17" s="3" t="s">
        <v>3</v>
      </c>
      <c r="G17" s="3" t="s">
        <v>4</v>
      </c>
      <c r="H17" s="3" t="s">
        <v>5</v>
      </c>
      <c r="I17" s="3" t="s">
        <v>6</v>
      </c>
      <c r="J17" s="3" t="s">
        <v>7</v>
      </c>
    </row>
    <row r="18" spans="1:10" ht="40" customHeight="1" x14ac:dyDescent="0.2">
      <c r="A18" s="4"/>
      <c r="B18" s="13"/>
      <c r="C18" s="4"/>
      <c r="D18" s="4"/>
      <c r="E18" s="4"/>
      <c r="F18" s="4"/>
      <c r="G18" s="4"/>
      <c r="H18" s="4"/>
      <c r="I18" s="4"/>
      <c r="J18" s="4"/>
    </row>
    <row r="19" spans="1:10" ht="40" customHeight="1" x14ac:dyDescent="0.2">
      <c r="A19" s="4"/>
      <c r="B19" s="13"/>
      <c r="C19" s="4"/>
      <c r="D19" s="4"/>
      <c r="E19" s="4"/>
      <c r="F19" s="4"/>
      <c r="G19" s="4"/>
      <c r="H19" s="4"/>
      <c r="I19" s="4"/>
      <c r="J19" s="4"/>
    </row>
  </sheetData>
  <mergeCells count="4">
    <mergeCell ref="A1:J1"/>
    <mergeCell ref="A6:J6"/>
    <mergeCell ref="A11:J11"/>
    <mergeCell ref="A16:J16"/>
  </mergeCells>
  <pageMargins left="0.25" right="0.25" top="0.75" bottom="0.75" header="0.3" footer="0.3"/>
  <pageSetup paperSize="9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11CD2-BBF6-C74B-9A81-C25811A7BD14}">
  <dimension ref="A1:G4"/>
  <sheetViews>
    <sheetView workbookViewId="0">
      <selection sqref="A1:G4"/>
    </sheetView>
  </sheetViews>
  <sheetFormatPr baseColWidth="10" defaultRowHeight="16" x14ac:dyDescent="0.2"/>
  <cols>
    <col min="3" max="3" width="16.33203125" customWidth="1"/>
  </cols>
  <sheetData>
    <row r="1" spans="1:7" x14ac:dyDescent="0.2">
      <c r="A1" s="65" t="s">
        <v>76</v>
      </c>
      <c r="B1" s="66">
        <v>25216</v>
      </c>
      <c r="C1" s="65" t="e">
        <f ca="1">IF(ISBLANK(KVALIFIKACIA[[#This Row],[Datum narodenia]]),"",YEAR(TODAY())-YEAR(KVALIFIKACIA[[#This Row],[Datum narodenia]]))</f>
        <v>#VALUE!</v>
      </c>
      <c r="D1" s="67">
        <f ca="1">IF(ISBLANK(KVALIFIKACIA[[#This Row],[Datum narodenia]]),"",IF(YEAR(DATE(YEAR(TODAY()), 12, 31)) - YEAR(B1) - IF(DATE(YEAR(TODAY()), MONTH(B1), DAY(B1)) &gt; DATE(YEAR(TODAY()), 12, 31), 1, 0) &lt; 60, 0, YEAR(DATE(YEAR(TODAY()), 12, 31)) - YEAR(B1) - IF(DATE(YEAR(TODAY()), MONTH(B1), DAY(B1)) &gt; DATE(YEAR(TODAY()), 12, 31), 1, 0) - 60))</f>
        <v>0</v>
      </c>
      <c r="E1" s="65">
        <v>210</v>
      </c>
      <c r="F1" s="65">
        <v>204</v>
      </c>
      <c r="G1" s="65">
        <v>230</v>
      </c>
    </row>
    <row r="2" spans="1:7" x14ac:dyDescent="0.2">
      <c r="A2" s="68" t="s">
        <v>78</v>
      </c>
      <c r="B2" s="69">
        <v>27077</v>
      </c>
      <c r="C2" s="68">
        <f ca="1">IF(ISBLANK(KVALIFIKACIA[[#This Row],[Datum narodenia]]),"",YEAR(TODAY())-YEAR(KVALIFIKACIA[[#This Row],[Datum narodenia]]))</f>
        <v>53</v>
      </c>
      <c r="D2" s="70">
        <f ca="1">IF(ISBLANK(KVALIFIKACIA[[#This Row],[Datum narodenia]]),"",IF(YEAR(DATE(YEAR(TODAY()), 12, 31)) - YEAR(B2) - IF(DATE(YEAR(TODAY()), MONTH(B2), DAY(B2)) &gt; DATE(YEAR(TODAY()), 12, 31), 1, 0) &lt; 60, 0, YEAR(DATE(YEAR(TODAY()), 12, 31)) - YEAR(B2) - IF(DATE(YEAR(TODAY()), MONTH(B2), DAY(B2)) &gt; DATE(YEAR(TODAY()), 12, 31), 1, 0) - 60))</f>
        <v>0</v>
      </c>
      <c r="E2" s="68">
        <v>192</v>
      </c>
      <c r="F2" s="68">
        <v>146</v>
      </c>
      <c r="G2" s="68">
        <v>224</v>
      </c>
    </row>
    <row r="3" spans="1:7" x14ac:dyDescent="0.2">
      <c r="A3" s="65" t="s">
        <v>71</v>
      </c>
      <c r="B3" s="66">
        <v>26588</v>
      </c>
      <c r="C3" s="65">
        <f ca="1">IF(ISBLANK(KVALIFIKACIA[[#This Row],[Datum narodenia]]),"",YEAR(TODAY())-YEAR(KVALIFIKACIA[[#This Row],[Datum narodenia]]))</f>
        <v>57</v>
      </c>
      <c r="D3" s="67">
        <f ca="1">IF(ISBLANK(KVALIFIKACIA[[#This Row],[Datum narodenia]]),"",IF(YEAR(DATE(YEAR(TODAY()), 12, 31)) - YEAR(B3) - IF(DATE(YEAR(TODAY()), MONTH(B3), DAY(B3)) &gt; DATE(YEAR(TODAY()), 12, 31), 1, 0) &lt; 60, 0, YEAR(DATE(YEAR(TODAY()), 12, 31)) - YEAR(B3) - IF(DATE(YEAR(TODAY()), MONTH(B3), DAY(B3)) &gt; DATE(YEAR(TODAY()), 12, 31), 1, 0) - 60))</f>
        <v>0</v>
      </c>
      <c r="E3" s="65">
        <v>186</v>
      </c>
      <c r="F3" s="65">
        <v>205</v>
      </c>
      <c r="G3" s="65">
        <v>167</v>
      </c>
    </row>
    <row r="4" spans="1:7" x14ac:dyDescent="0.2">
      <c r="A4" s="68" t="s">
        <v>85</v>
      </c>
      <c r="B4" s="69">
        <v>27359</v>
      </c>
      <c r="C4" s="68">
        <f ca="1">IF(ISBLANK(KVALIFIKACIA[[#This Row],[Datum narodenia]]),"",YEAR(TODAY())-YEAR(KVALIFIKACIA[[#This Row],[Datum narodenia]]))</f>
        <v>63</v>
      </c>
      <c r="D4" s="70">
        <f ca="1">IF(ISBLANK(KVALIFIKACIA[[#This Row],[Datum narodenia]]),"",IF(YEAR(DATE(YEAR(TODAY()), 12, 31)) - YEAR(B4) - IF(DATE(YEAR(TODAY()), MONTH(B4), DAY(B4)) &gt; DATE(YEAR(TODAY()), 12, 31), 1, 0) &lt; 60, 0, YEAR(DATE(YEAR(TODAY()), 12, 31)) - YEAR(B4) - IF(DATE(YEAR(TODAY()), MONTH(B4), DAY(B4)) &gt; DATE(YEAR(TODAY()), 12, 31), 1, 0) - 60))</f>
        <v>0</v>
      </c>
      <c r="E4" s="68">
        <v>147</v>
      </c>
      <c r="F4" s="68">
        <v>170</v>
      </c>
      <c r="G4" s="68">
        <v>169</v>
      </c>
    </row>
  </sheetData>
  <conditionalFormatting sqref="C1:C4">
    <cfRule type="cellIs" dxfId="0" priority="1" operator="greaterThanOrEqual">
      <formula>65</formula>
    </cfRule>
  </conditionalFormatting>
  <pageMargins left="0.7" right="0.7" top="0.75" bottom="0.75" header="0.3" footer="0.3"/>
  <pageSetup paperSize="9" orientation="portrait" horizontalDpi="0" verticalDpi="0"/>
</worksheet>
</file>

<file path=docMetadata/LabelInfo.xml><?xml version="1.0" encoding="utf-8"?>
<clbl:labelList xmlns:clbl="http://schemas.microsoft.com/office/2020/mipLabelMetadata">
  <clbl:label id="{ffb520d8-df98-444b-9f20-0dd9d08cf98c}" enabled="1" method="Standard" siteId="{65bc0b3b-7ca2-488c-ba9c-b1bebdd49af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7</vt:i4>
      </vt:variant>
    </vt:vector>
  </HeadingPairs>
  <TitlesOfParts>
    <vt:vector size="7" baseType="lpstr">
      <vt:lpstr>Muzi do 65 Senior</vt:lpstr>
      <vt:lpstr>Muzi nad 65 Grand Senior</vt:lpstr>
      <vt:lpstr>Zeny do 65 Seniorky</vt:lpstr>
      <vt:lpstr>Zeny nad 65 Grand Seniorky</vt:lpstr>
      <vt:lpstr>Prezencka</vt:lpstr>
      <vt:lpstr>Zápisy hier</vt:lpstr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Slovensky Bowlingovy Zvaz</cp:lastModifiedBy>
  <cp:lastPrinted>2025-03-29T08:39:00Z</cp:lastPrinted>
  <dcterms:created xsi:type="dcterms:W3CDTF">2023-11-14T20:39:05Z</dcterms:created>
  <dcterms:modified xsi:type="dcterms:W3CDTF">2025-03-29T15:34:54Z</dcterms:modified>
</cp:coreProperties>
</file>